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965F245-D964-41F3-B0DC-38D55E5D161A}" xr6:coauthVersionLast="47" xr6:coauthVersionMax="47" xr10:uidLastSave="{00000000-0000-0000-0000-000000000000}"/>
  <bookViews>
    <workbookView xWindow="-120" yWindow="-120" windowWidth="29040" windowHeight="15720" tabRatio="571" activeTab="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0" l="1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9" i="9"/>
  <c r="H9" i="9"/>
  <c r="K9" i="9"/>
  <c r="N9" i="9"/>
  <c r="Q9" i="9"/>
  <c r="T9" i="9"/>
  <c r="W9" i="9"/>
  <c r="Z9" i="9"/>
  <c r="AC9" i="9"/>
  <c r="E10" i="9"/>
  <c r="H10" i="9"/>
  <c r="K10" i="9"/>
  <c r="N10" i="9"/>
  <c r="Q10" i="9"/>
  <c r="T10" i="9"/>
  <c r="W10" i="9"/>
  <c r="Z10" i="9"/>
  <c r="AC10" i="9"/>
  <c r="E11" i="9"/>
  <c r="H11" i="9"/>
  <c r="K11" i="9"/>
  <c r="N11" i="9"/>
  <c r="Q11" i="9"/>
  <c r="T11" i="9"/>
  <c r="W11" i="9"/>
  <c r="Z11" i="9"/>
  <c r="AC11" i="9"/>
  <c r="E12" i="9"/>
  <c r="H12" i="9"/>
  <c r="K12" i="9"/>
  <c r="N12" i="9"/>
  <c r="Q12" i="9"/>
  <c r="T12" i="9"/>
  <c r="W12" i="9"/>
  <c r="Z12" i="9"/>
  <c r="AC12" i="9"/>
  <c r="E13" i="9"/>
  <c r="H13" i="9"/>
  <c r="K13" i="9"/>
  <c r="N13" i="9"/>
  <c r="Q13" i="9"/>
  <c r="T13" i="9"/>
  <c r="W13" i="9"/>
  <c r="Z13" i="9"/>
  <c r="AC13" i="9"/>
  <c r="E14" i="9"/>
  <c r="H14" i="9"/>
  <c r="K14" i="9"/>
  <c r="N14" i="9"/>
  <c r="Q14" i="9"/>
  <c r="T14" i="9"/>
  <c r="W14" i="9"/>
  <c r="Z14" i="9"/>
  <c r="AC14" i="9"/>
  <c r="E15" i="9"/>
  <c r="H15" i="9"/>
  <c r="K15" i="9"/>
  <c r="N15" i="9"/>
  <c r="Q15" i="9"/>
  <c r="T15" i="9"/>
  <c r="W15" i="9"/>
  <c r="Z15" i="9"/>
  <c r="AC15" i="9"/>
  <c r="E16" i="9"/>
  <c r="H16" i="9"/>
  <c r="K16" i="9"/>
  <c r="N16" i="9"/>
  <c r="Q16" i="9"/>
  <c r="T16" i="9"/>
  <c r="W16" i="9"/>
  <c r="Z16" i="9"/>
  <c r="AC16" i="9"/>
  <c r="E17" i="9"/>
  <c r="H17" i="9"/>
  <c r="K17" i="9"/>
  <c r="N17" i="9"/>
  <c r="Q17" i="9"/>
  <c r="T17" i="9"/>
  <c r="W17" i="9"/>
  <c r="Z17" i="9"/>
  <c r="AC17" i="9"/>
  <c r="E18" i="9"/>
  <c r="H18" i="9"/>
  <c r="K18" i="9"/>
  <c r="N18" i="9"/>
  <c r="Q18" i="9"/>
  <c r="T18" i="9"/>
  <c r="W18" i="9"/>
  <c r="Z18" i="9"/>
  <c r="AC18" i="9"/>
  <c r="E19" i="9"/>
  <c r="H19" i="9"/>
  <c r="K19" i="9"/>
  <c r="N19" i="9"/>
  <c r="Q19" i="9"/>
  <c r="T19" i="9"/>
  <c r="W19" i="9"/>
  <c r="Z19" i="9"/>
  <c r="AC19" i="9"/>
  <c r="E20" i="9"/>
  <c r="H20" i="9"/>
  <c r="K20" i="9"/>
  <c r="N20" i="9"/>
  <c r="Q20" i="9"/>
  <c r="T20" i="9"/>
  <c r="W20" i="9"/>
  <c r="Z20" i="9"/>
  <c r="AC20" i="9"/>
  <c r="E21" i="9"/>
  <c r="H21" i="9"/>
  <c r="K21" i="9"/>
  <c r="N21" i="9"/>
  <c r="Q21" i="9"/>
  <c r="T21" i="9"/>
  <c r="W21" i="9"/>
  <c r="Z21" i="9"/>
  <c r="AC21" i="9"/>
  <c r="E22" i="9"/>
  <c r="H22" i="9"/>
  <c r="K22" i="9"/>
  <c r="N22" i="9"/>
  <c r="Q22" i="9"/>
  <c r="T22" i="9"/>
  <c r="W22" i="9"/>
  <c r="Z22" i="9"/>
  <c r="AC22" i="9"/>
  <c r="E23" i="9"/>
  <c r="H23" i="9"/>
  <c r="K23" i="9"/>
  <c r="N23" i="9"/>
  <c r="Q23" i="9"/>
  <c r="T23" i="9"/>
  <c r="W23" i="9"/>
  <c r="Z23" i="9"/>
  <c r="AC23" i="9"/>
  <c r="E24" i="9"/>
  <c r="H24" i="9"/>
  <c r="K24" i="9"/>
  <c r="N24" i="9"/>
  <c r="Q24" i="9"/>
  <c r="T24" i="9"/>
  <c r="W24" i="9"/>
  <c r="Z24" i="9"/>
  <c r="AC24" i="9"/>
  <c r="E9" i="8"/>
  <c r="H9" i="8"/>
  <c r="K9" i="8"/>
  <c r="N9" i="8"/>
  <c r="Q9" i="8"/>
  <c r="T9" i="8"/>
  <c r="W9" i="8"/>
  <c r="Z9" i="8"/>
  <c r="AC9" i="8"/>
  <c r="E10" i="8"/>
  <c r="H10" i="8"/>
  <c r="K10" i="8"/>
  <c r="N10" i="8"/>
  <c r="Q10" i="8"/>
  <c r="T10" i="8"/>
  <c r="W10" i="8"/>
  <c r="Z10" i="8"/>
  <c r="AC10" i="8"/>
  <c r="E11" i="8"/>
  <c r="H11" i="8"/>
  <c r="K11" i="8"/>
  <c r="N11" i="8"/>
  <c r="Q11" i="8"/>
  <c r="T11" i="8"/>
  <c r="W11" i="8"/>
  <c r="Z11" i="8"/>
  <c r="AC11" i="8"/>
  <c r="E12" i="8"/>
  <c r="H12" i="8"/>
  <c r="K12" i="8"/>
  <c r="N12" i="8"/>
  <c r="Q12" i="8"/>
  <c r="T12" i="8"/>
  <c r="W12" i="8"/>
  <c r="Z12" i="8"/>
  <c r="AC12" i="8"/>
  <c r="E13" i="8"/>
  <c r="H13" i="8"/>
  <c r="K13" i="8"/>
  <c r="N13" i="8"/>
  <c r="Q13" i="8"/>
  <c r="T13" i="8"/>
  <c r="W13" i="8"/>
  <c r="Z13" i="8"/>
  <c r="AC13" i="8"/>
  <c r="E14" i="8"/>
  <c r="H14" i="8"/>
  <c r="K14" i="8"/>
  <c r="N14" i="8"/>
  <c r="Q14" i="8"/>
  <c r="T14" i="8"/>
  <c r="W14" i="8"/>
  <c r="Z14" i="8"/>
  <c r="AC14" i="8"/>
  <c r="E15" i="8"/>
  <c r="H15" i="8"/>
  <c r="K15" i="8"/>
  <c r="N15" i="8"/>
  <c r="Q15" i="8"/>
  <c r="T15" i="8"/>
  <c r="W15" i="8"/>
  <c r="Z15" i="8"/>
  <c r="AC15" i="8"/>
  <c r="E16" i="8"/>
  <c r="H16" i="8"/>
  <c r="K16" i="8"/>
  <c r="N16" i="8"/>
  <c r="Q16" i="8"/>
  <c r="T16" i="8"/>
  <c r="W16" i="8"/>
  <c r="Z16" i="8"/>
  <c r="AC16" i="8"/>
  <c r="E17" i="8"/>
  <c r="H17" i="8"/>
  <c r="K17" i="8"/>
  <c r="N17" i="8"/>
  <c r="Q17" i="8"/>
  <c r="T17" i="8"/>
  <c r="W17" i="8"/>
  <c r="Z17" i="8"/>
  <c r="AC17" i="8"/>
  <c r="E18" i="8"/>
  <c r="H18" i="8"/>
  <c r="K18" i="8"/>
  <c r="N18" i="8"/>
  <c r="Q18" i="8"/>
  <c r="T18" i="8"/>
  <c r="W18" i="8"/>
  <c r="Z18" i="8"/>
  <c r="AC18" i="8"/>
  <c r="E19" i="8"/>
  <c r="H19" i="8"/>
  <c r="K19" i="8"/>
  <c r="N19" i="8"/>
  <c r="Q19" i="8"/>
  <c r="T19" i="8"/>
  <c r="W19" i="8"/>
  <c r="Z19" i="8"/>
  <c r="AC19" i="8"/>
  <c r="E20" i="8"/>
  <c r="H20" i="8"/>
  <c r="K20" i="8"/>
  <c r="N20" i="8"/>
  <c r="Q20" i="8"/>
  <c r="T20" i="8"/>
  <c r="W20" i="8"/>
  <c r="Z20" i="8"/>
  <c r="AC20" i="8"/>
  <c r="E21" i="8"/>
  <c r="H21" i="8"/>
  <c r="K21" i="8"/>
  <c r="N21" i="8"/>
  <c r="Q21" i="8"/>
  <c r="T21" i="8"/>
  <c r="W21" i="8"/>
  <c r="Z21" i="8"/>
  <c r="AC21" i="8"/>
  <c r="E22" i="8"/>
  <c r="H22" i="8"/>
  <c r="K22" i="8"/>
  <c r="N22" i="8"/>
  <c r="Q22" i="8"/>
  <c r="T22" i="8"/>
  <c r="W22" i="8"/>
  <c r="Z22" i="8"/>
  <c r="AC22" i="8"/>
  <c r="E23" i="8"/>
  <c r="H23" i="8"/>
  <c r="K23" i="8"/>
  <c r="N23" i="8"/>
  <c r="Q23" i="8"/>
  <c r="T23" i="8"/>
  <c r="W23" i="8"/>
  <c r="Z23" i="8"/>
  <c r="AC23" i="8"/>
  <c r="E24" i="8"/>
  <c r="H24" i="8"/>
  <c r="K24" i="8"/>
  <c r="N24" i="8"/>
  <c r="Q24" i="8"/>
  <c r="T24" i="8"/>
  <c r="W24" i="8"/>
  <c r="Z24" i="8"/>
  <c r="AC24" i="8"/>
  <c r="E9" i="33"/>
  <c r="H9" i="33"/>
  <c r="K9" i="33"/>
  <c r="N9" i="33"/>
  <c r="Q9" i="33"/>
  <c r="T9" i="33"/>
  <c r="W9" i="33"/>
  <c r="Z9" i="33"/>
  <c r="AC9" i="33"/>
  <c r="E10" i="33"/>
  <c r="H10" i="33"/>
  <c r="K10" i="33"/>
  <c r="N10" i="33"/>
  <c r="Q10" i="33"/>
  <c r="T10" i="33"/>
  <c r="W10" i="33"/>
  <c r="Z10" i="33"/>
  <c r="AC10" i="33"/>
  <c r="E11" i="33"/>
  <c r="H11" i="33"/>
  <c r="K11" i="33"/>
  <c r="N11" i="33"/>
  <c r="Q11" i="33"/>
  <c r="T11" i="33"/>
  <c r="W11" i="33"/>
  <c r="Z11" i="33"/>
  <c r="AC11" i="33"/>
  <c r="E12" i="33"/>
  <c r="H12" i="33"/>
  <c r="K12" i="33"/>
  <c r="N12" i="33"/>
  <c r="Q12" i="33"/>
  <c r="T12" i="33"/>
  <c r="W12" i="33"/>
  <c r="Z12" i="33"/>
  <c r="AC12" i="33"/>
  <c r="E13" i="33"/>
  <c r="H13" i="33"/>
  <c r="K13" i="33"/>
  <c r="N13" i="33"/>
  <c r="Q13" i="33"/>
  <c r="T13" i="33"/>
  <c r="W13" i="33"/>
  <c r="Z13" i="33"/>
  <c r="AC13" i="33"/>
  <c r="E14" i="33"/>
  <c r="H14" i="33"/>
  <c r="K14" i="33"/>
  <c r="N14" i="33"/>
  <c r="Q14" i="33"/>
  <c r="T14" i="33"/>
  <c r="W14" i="33"/>
  <c r="Z14" i="33"/>
  <c r="AC14" i="33"/>
  <c r="E15" i="33"/>
  <c r="H15" i="33"/>
  <c r="K15" i="33"/>
  <c r="N15" i="33"/>
  <c r="Q15" i="33"/>
  <c r="T15" i="33"/>
  <c r="W15" i="33"/>
  <c r="Z15" i="33"/>
  <c r="AC15" i="33"/>
  <c r="E16" i="33"/>
  <c r="H16" i="33"/>
  <c r="K16" i="33"/>
  <c r="N16" i="33"/>
  <c r="Q16" i="33"/>
  <c r="T16" i="33"/>
  <c r="W16" i="33"/>
  <c r="Z16" i="33"/>
  <c r="AC16" i="33"/>
  <c r="E17" i="33"/>
  <c r="H17" i="33"/>
  <c r="K17" i="33"/>
  <c r="N17" i="33"/>
  <c r="Q17" i="33"/>
  <c r="T17" i="33"/>
  <c r="W17" i="33"/>
  <c r="Z17" i="33"/>
  <c r="AC17" i="33"/>
  <c r="E18" i="33"/>
  <c r="H18" i="33"/>
  <c r="K18" i="33"/>
  <c r="N18" i="33"/>
  <c r="Q18" i="33"/>
  <c r="T18" i="33"/>
  <c r="W18" i="33"/>
  <c r="Z18" i="33"/>
  <c r="AC18" i="33"/>
  <c r="E19" i="33"/>
  <c r="H19" i="33"/>
  <c r="K19" i="33"/>
  <c r="N19" i="33"/>
  <c r="Q19" i="33"/>
  <c r="T19" i="33"/>
  <c r="W19" i="33"/>
  <c r="Z19" i="33"/>
  <c r="AC19" i="33"/>
  <c r="E20" i="33"/>
  <c r="H20" i="33"/>
  <c r="K20" i="33"/>
  <c r="N20" i="33"/>
  <c r="Q20" i="33"/>
  <c r="T20" i="33"/>
  <c r="W20" i="33"/>
  <c r="Z20" i="33"/>
  <c r="AC20" i="33"/>
  <c r="E21" i="33"/>
  <c r="H21" i="33"/>
  <c r="K21" i="33"/>
  <c r="N21" i="33"/>
  <c r="Q21" i="33"/>
  <c r="T21" i="33"/>
  <c r="W21" i="33"/>
  <c r="Z21" i="33"/>
  <c r="AC21" i="33"/>
  <c r="E22" i="33"/>
  <c r="H22" i="33"/>
  <c r="K22" i="33"/>
  <c r="N22" i="33"/>
  <c r="Q22" i="33"/>
  <c r="T22" i="33"/>
  <c r="W22" i="33"/>
  <c r="Z22" i="33"/>
  <c r="AC22" i="33"/>
  <c r="E23" i="33"/>
  <c r="H23" i="33"/>
  <c r="K23" i="33"/>
  <c r="N23" i="33"/>
  <c r="Q23" i="33"/>
  <c r="T23" i="33"/>
  <c r="W23" i="33"/>
  <c r="Z23" i="33"/>
  <c r="AC23" i="33"/>
  <c r="E24" i="33"/>
  <c r="H24" i="33"/>
  <c r="K24" i="33"/>
  <c r="N24" i="33"/>
  <c r="Q24" i="33"/>
  <c r="T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Z17" i="32"/>
  <c r="AC17" i="32"/>
  <c r="E18" i="32"/>
  <c r="H18" i="32"/>
  <c r="K18" i="32"/>
  <c r="N18" i="32"/>
  <c r="Q18" i="32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W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6" i="3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19" i="31"/>
  <c r="H19" i="31"/>
  <c r="K19" i="31"/>
  <c r="N19" i="31"/>
  <c r="Q19" i="31"/>
  <c r="T19" i="31"/>
  <c r="W19" i="31"/>
  <c r="Z19" i="31"/>
  <c r="AC19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W9" i="30"/>
  <c r="Z9" i="30"/>
  <c r="AC9" i="30"/>
  <c r="E10" i="30"/>
  <c r="H10" i="30"/>
  <c r="K10" i="30"/>
  <c r="N10" i="30"/>
  <c r="Q10" i="30"/>
  <c r="T10" i="30"/>
  <c r="W10" i="30"/>
  <c r="Z10" i="30"/>
  <c r="AC10" i="30"/>
  <c r="E11" i="30"/>
  <c r="H11" i="30"/>
  <c r="K11" i="30"/>
  <c r="N11" i="30"/>
  <c r="Q11" i="30"/>
  <c r="T11" i="30"/>
  <c r="W11" i="30"/>
  <c r="Z11" i="30"/>
  <c r="AC11" i="30"/>
  <c r="E12" i="30"/>
  <c r="H12" i="30"/>
  <c r="K12" i="30"/>
  <c r="N12" i="30"/>
  <c r="Q12" i="30"/>
  <c r="T12" i="30"/>
  <c r="W12" i="30"/>
  <c r="Z12" i="30"/>
  <c r="AC12" i="30"/>
  <c r="E13" i="30"/>
  <c r="H13" i="30"/>
  <c r="K13" i="30"/>
  <c r="N13" i="30"/>
  <c r="Q13" i="30"/>
  <c r="T13" i="30"/>
  <c r="W13" i="30"/>
  <c r="Z13" i="30"/>
  <c r="AC13" i="30"/>
  <c r="E14" i="30"/>
  <c r="H14" i="30"/>
  <c r="K14" i="30"/>
  <c r="N14" i="30"/>
  <c r="Q14" i="30"/>
  <c r="T14" i="30"/>
  <c r="W14" i="30"/>
  <c r="Z14" i="30"/>
  <c r="AC14" i="30"/>
  <c r="E15" i="30"/>
  <c r="H15" i="30"/>
  <c r="K15" i="30"/>
  <c r="N15" i="30"/>
  <c r="Q15" i="30"/>
  <c r="T15" i="30"/>
  <c r="W15" i="30"/>
  <c r="Z15" i="30"/>
  <c r="AC15" i="30"/>
  <c r="E16" i="30"/>
  <c r="H16" i="30"/>
  <c r="K16" i="30"/>
  <c r="N16" i="30"/>
  <c r="Q16" i="30"/>
  <c r="T16" i="30"/>
  <c r="W16" i="30"/>
  <c r="Z16" i="30"/>
  <c r="AC16" i="30"/>
  <c r="E17" i="30"/>
  <c r="H17" i="30"/>
  <c r="K17" i="30"/>
  <c r="N17" i="30"/>
  <c r="Q17" i="30"/>
  <c r="T17" i="30"/>
  <c r="W17" i="30"/>
  <c r="Z17" i="30"/>
  <c r="AC17" i="30"/>
  <c r="E18" i="30"/>
  <c r="H18" i="30"/>
  <c r="K18" i="30"/>
  <c r="N18" i="30"/>
  <c r="Q18" i="30"/>
  <c r="T18" i="30"/>
  <c r="W18" i="30"/>
  <c r="Z18" i="30"/>
  <c r="AC18" i="30"/>
  <c r="E19" i="30"/>
  <c r="H19" i="30"/>
  <c r="K19" i="30"/>
  <c r="N19" i="30"/>
  <c r="Q19" i="30"/>
  <c r="T19" i="30"/>
  <c r="W19" i="30"/>
  <c r="Z19" i="30"/>
  <c r="AC19" i="30"/>
  <c r="E20" i="30"/>
  <c r="H20" i="30"/>
  <c r="K20" i="30"/>
  <c r="N20" i="30"/>
  <c r="Q20" i="30"/>
  <c r="T20" i="30"/>
  <c r="W20" i="30"/>
  <c r="Z20" i="30"/>
  <c r="AC20" i="30"/>
  <c r="E21" i="30"/>
  <c r="H21" i="30"/>
  <c r="K21" i="30"/>
  <c r="N21" i="30"/>
  <c r="Q21" i="30"/>
  <c r="T21" i="30"/>
  <c r="W21" i="30"/>
  <c r="Z21" i="30"/>
  <c r="AC21" i="30"/>
  <c r="E22" i="30"/>
  <c r="H22" i="30"/>
  <c r="K22" i="30"/>
  <c r="N22" i="30"/>
  <c r="Q22" i="30"/>
  <c r="T22" i="30"/>
  <c r="W22" i="30"/>
  <c r="Z22" i="30"/>
  <c r="AC22" i="30"/>
  <c r="E23" i="30"/>
  <c r="H23" i="30"/>
  <c r="K23" i="30"/>
  <c r="N23" i="30"/>
  <c r="Q23" i="30"/>
  <c r="T23" i="30"/>
  <c r="W23" i="30"/>
  <c r="Z23" i="30"/>
  <c r="AC23" i="30"/>
  <c r="E24" i="30"/>
  <c r="H24" i="30"/>
  <c r="K24" i="30"/>
  <c r="N24" i="30"/>
  <c r="Q24" i="30"/>
  <c r="T24" i="30"/>
  <c r="W24" i="30"/>
  <c r="Z24" i="30"/>
  <c r="AC24" i="30"/>
  <c r="E9" i="29"/>
  <c r="H9" i="29"/>
  <c r="K9" i="29"/>
  <c r="N9" i="29"/>
  <c r="Q9" i="29"/>
  <c r="T9" i="29"/>
  <c r="W9" i="29"/>
  <c r="Z9" i="29"/>
  <c r="AC9" i="29"/>
  <c r="E10" i="29"/>
  <c r="H10" i="29"/>
  <c r="K10" i="29"/>
  <c r="N10" i="29"/>
  <c r="Q10" i="29"/>
  <c r="T10" i="29"/>
  <c r="W10" i="29"/>
  <c r="Z10" i="29"/>
  <c r="AC10" i="29"/>
  <c r="E11" i="29"/>
  <c r="H11" i="29"/>
  <c r="K11" i="29"/>
  <c r="N11" i="29"/>
  <c r="Q11" i="29"/>
  <c r="T11" i="29"/>
  <c r="W11" i="29"/>
  <c r="Z11" i="29"/>
  <c r="AC11" i="29"/>
  <c r="E12" i="29"/>
  <c r="H12" i="29"/>
  <c r="K12" i="29"/>
  <c r="N12" i="29"/>
  <c r="Q12" i="29"/>
  <c r="T12" i="29"/>
  <c r="W12" i="29"/>
  <c r="Z12" i="29"/>
  <c r="AC12" i="29"/>
  <c r="E13" i="29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H18" i="29"/>
  <c r="K18" i="29"/>
  <c r="N18" i="29"/>
  <c r="Q18" i="29"/>
  <c r="T18" i="29"/>
  <c r="W18" i="29"/>
  <c r="Z18" i="29"/>
  <c r="AC18" i="29"/>
  <c r="E19" i="29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Q24" i="19"/>
  <c r="T24" i="19"/>
  <c r="W24" i="19"/>
  <c r="Z24" i="19"/>
  <c r="AC24" i="19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20" i="35"/>
  <c r="K21" i="35"/>
  <c r="K22" i="35"/>
  <c r="K23" i="35"/>
  <c r="K24" i="35"/>
  <c r="K3" i="35"/>
  <c r="J20" i="35"/>
  <c r="J21" i="35"/>
  <c r="J22" i="35"/>
  <c r="J23" i="35"/>
  <c r="J24" i="35"/>
  <c r="J3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I3" i="35"/>
  <c r="H3" i="35"/>
  <c r="G3" i="35"/>
  <c r="F3" i="35"/>
  <c r="C3" i="35"/>
  <c r="E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M20" i="35"/>
  <c r="AL21" i="35"/>
  <c r="AK24" i="35"/>
  <c r="AO24" i="35"/>
  <c r="AO20" i="35"/>
  <c r="AO23" i="35"/>
  <c r="AM21" i="35"/>
  <c r="AN21" i="35"/>
  <c r="AL24" i="35"/>
  <c r="AO21" i="35"/>
  <c r="AM24" i="35"/>
  <c r="AN24" i="35"/>
  <c r="AK20" i="35"/>
  <c r="AL20" i="35"/>
  <c r="AK23" i="35"/>
  <c r="AN20" i="35"/>
  <c r="AL23" i="35"/>
  <c r="AM23" i="35"/>
  <c r="AK21" i="35"/>
  <c r="AQ20" i="35" l="1"/>
  <c r="AQ21" i="35"/>
  <c r="AP24" i="35"/>
  <c r="AQ24" i="35"/>
  <c r="AP21" i="35"/>
  <c r="AQ23" i="35"/>
  <c r="AP20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Z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E8" i="9"/>
  <c r="AC8" i="8"/>
  <c r="Z8" i="8"/>
  <c r="W8" i="8"/>
  <c r="T8" i="8"/>
  <c r="Q8" i="8"/>
  <c r="N8" i="8"/>
  <c r="K8" i="8"/>
  <c r="H8" i="8"/>
  <c r="E8" i="8"/>
  <c r="AC8" i="33"/>
  <c r="Z8" i="33"/>
  <c r="W8" i="33"/>
  <c r="T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W8" i="30"/>
  <c r="T8" i="30"/>
  <c r="Q8" i="30"/>
  <c r="N8" i="30"/>
  <c r="K8" i="30"/>
  <c r="H8" i="30"/>
  <c r="E8" i="30"/>
  <c r="AC8" i="29"/>
  <c r="Z8" i="29"/>
  <c r="W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2" i="19"/>
  <c r="B25" i="32"/>
  <c r="B25" i="29" s="1"/>
  <c r="B26" i="32"/>
  <c r="B26" i="29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19"/>
  <c r="B18" i="19"/>
  <c r="B8" i="19"/>
  <c r="B9" i="19"/>
  <c r="B10" i="19"/>
  <c r="B11" i="19"/>
  <c r="B12" i="19"/>
  <c r="B13" i="19"/>
  <c r="B15" i="19"/>
  <c r="B16" i="19"/>
  <c r="B17" i="19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5" i="30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D19" i="35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29"/>
  <c r="AG23" i="29"/>
  <c r="L18" i="35" s="1"/>
  <c r="AG25" i="32"/>
  <c r="AG20" i="33"/>
  <c r="H15" i="35" s="1"/>
  <c r="AG23" i="8"/>
  <c r="G18" i="35" s="1"/>
  <c r="D18" i="35"/>
  <c r="AG24" i="8"/>
  <c r="G19" i="35" s="1"/>
  <c r="AG20" i="8"/>
  <c r="G15" i="35" s="1"/>
  <c r="AG24" i="9"/>
  <c r="F19" i="35" s="1"/>
  <c r="D17" i="35"/>
  <c r="AG20" i="19"/>
  <c r="E15" i="35" s="1"/>
  <c r="AG22" i="31"/>
  <c r="J17" i="35" s="1"/>
  <c r="AG26" i="32"/>
  <c r="D16" i="35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D15" i="35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D14" i="35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6" i="30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5" i="5" l="1"/>
  <c r="B15" i="34"/>
  <c r="B20" i="4"/>
  <c r="B20" i="34"/>
  <c r="B10" i="18"/>
  <c r="B10" i="34"/>
  <c r="B21" i="15"/>
  <c r="B21" i="34"/>
  <c r="B16" i="10"/>
  <c r="B16" i="34"/>
  <c r="B11" i="5"/>
  <c r="B11" i="34"/>
  <c r="B13" i="22"/>
  <c r="B13" i="34"/>
  <c r="B22" i="22"/>
  <c r="B22" i="34"/>
  <c r="B17" i="5"/>
  <c r="B17" i="34"/>
  <c r="B18" i="7"/>
  <c r="B18" i="34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D4" i="35" l="1"/>
  <c r="D5" i="35"/>
  <c r="D6" i="35"/>
  <c r="D7" i="35"/>
  <c r="D9" i="35"/>
  <c r="D10" i="35"/>
  <c r="D11" i="35"/>
  <c r="D12" i="35"/>
  <c r="D13" i="35"/>
  <c r="D3" i="35"/>
  <c r="D8" i="35"/>
  <c r="D28" i="35" l="1"/>
  <c r="AO3" i="35"/>
  <c r="AN3" i="35"/>
  <c r="AM3" i="35"/>
  <c r="AK3" i="35"/>
  <c r="AL3" i="35"/>
  <c r="AG13" i="33"/>
  <c r="H8" i="35" s="1"/>
  <c r="AP3" i="35" l="1"/>
  <c r="AQ3" i="35"/>
  <c r="AG11" i="14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O28" i="35" s="1"/>
  <c r="AG8" i="25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V28" i="35" l="1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AQ13" i="35" s="1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P9" i="35" l="1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19" s="1"/>
  <c r="AJ26" i="19" s="1"/>
  <c r="AJ24" i="1"/>
  <c r="AJ17" i="1"/>
  <c r="AJ8" i="1"/>
  <c r="AJ14" i="1"/>
  <c r="AJ19" i="1"/>
  <c r="AJ22" i="1"/>
  <c r="AJ21" i="1"/>
  <c r="AJ25" i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17" i="19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19" s="1"/>
  <c r="AJ11" i="1"/>
  <c r="AH8" i="19" l="1"/>
  <c r="AH11" i="19"/>
  <c r="AH9" i="19"/>
  <c r="AH20" i="2"/>
  <c r="AJ20" i="2" s="1"/>
  <c r="AH23" i="2"/>
  <c r="AJ23" i="2" s="1"/>
  <c r="AH21" i="2"/>
  <c r="AJ21" i="2" s="1"/>
  <c r="AH22" i="6"/>
  <c r="AJ22" i="6" s="1"/>
  <c r="AH24" i="2"/>
  <c r="AJ24" i="2" s="1"/>
  <c r="AH10" i="19"/>
  <c r="AK13" i="1"/>
  <c r="AK23" i="1"/>
  <c r="A23" i="1" s="1"/>
  <c r="AK9" i="1"/>
  <c r="AK20" i="1"/>
  <c r="AK25" i="1"/>
  <c r="AK26" i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19"/>
  <c r="AH13" i="19"/>
  <c r="AJ13" i="19" s="1"/>
  <c r="AK12" i="1"/>
  <c r="AH14" i="19"/>
  <c r="AH15" i="19"/>
  <c r="AI23" i="19" l="1"/>
  <c r="AI22" i="19"/>
  <c r="AI20" i="19"/>
  <c r="AI24" i="19"/>
  <c r="AI21" i="19"/>
  <c r="AI26" i="19"/>
  <c r="AI19" i="19"/>
  <c r="AH24" i="3"/>
  <c r="AH23" i="3"/>
  <c r="AH22" i="2"/>
  <c r="AJ22" i="2" s="1"/>
  <c r="AH20" i="3"/>
  <c r="AH21" i="3"/>
  <c r="AJ16" i="19"/>
  <c r="AJ11" i="19"/>
  <c r="AH11" i="9" s="1"/>
  <c r="AI8" i="19"/>
  <c r="AI18" i="19"/>
  <c r="AI9" i="19"/>
  <c r="AJ15" i="19"/>
  <c r="AI15" i="19"/>
  <c r="AJ18" i="19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I16" i="19" l="1"/>
  <c r="AI13" i="19"/>
  <c r="AI14" i="19"/>
  <c r="AI10" i="19"/>
  <c r="AI11" i="19"/>
  <c r="AI12" i="19"/>
  <c r="AI17" i="19"/>
  <c r="AI25" i="19"/>
  <c r="AK24" i="19"/>
  <c r="AK26" i="19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H13" i="9"/>
  <c r="AJ13" i="9" s="1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<sst xmlns="http://schemas.openxmlformats.org/spreadsheetml/2006/main" count="2318" uniqueCount="96">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</sst>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abSelected="1" topLeftCell="A7" workbookViewId="0">
      <selection activeCell="H12" sqref="H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12</v>
      </c>
      <c r="D8" s="18" t="s">
        <v>89</v>
      </c>
      <c r="E8" s="19">
        <v>0</v>
      </c>
      <c r="F8" s="17" t="s">
        <v>88</v>
      </c>
      <c r="G8" s="18" t="s">
        <v>88</v>
      </c>
      <c r="H8" s="19" t="s">
        <v>13</v>
      </c>
      <c r="I8" s="17" t="s">
        <v>12</v>
      </c>
      <c r="J8" s="18" t="s">
        <v>88</v>
      </c>
      <c r="K8" s="19">
        <v>0</v>
      </c>
      <c r="L8" s="17" t="s">
        <v>88</v>
      </c>
      <c r="M8" s="18" t="s">
        <v>12</v>
      </c>
      <c r="N8" s="19">
        <v>0</v>
      </c>
      <c r="O8" s="17" t="s">
        <v>88</v>
      </c>
      <c r="P8" s="18" t="s">
        <v>12</v>
      </c>
      <c r="Q8" s="19" t="s">
        <v>13</v>
      </c>
      <c r="R8" s="17" t="s">
        <v>2</v>
      </c>
      <c r="S8" s="18" t="s">
        <v>89</v>
      </c>
      <c r="T8" s="77">
        <v>20</v>
      </c>
      <c r="U8" s="17" t="s">
        <v>12</v>
      </c>
      <c r="V8" s="18" t="s">
        <v>12</v>
      </c>
      <c r="W8" s="19" t="s">
        <v>13</v>
      </c>
      <c r="X8" s="17" t="s">
        <v>89</v>
      </c>
      <c r="Y8" s="18" t="s">
        <v>12</v>
      </c>
      <c r="Z8" s="19">
        <v>0</v>
      </c>
      <c r="AA8" s="17" t="s">
        <v>88</v>
      </c>
      <c r="AB8" s="18" t="s">
        <v>88</v>
      </c>
      <c r="AC8" s="19" t="s">
        <v>2</v>
      </c>
      <c r="AD8" s="27"/>
      <c r="AE8" s="25"/>
      <c r="AF8" s="19"/>
      <c r="AG8" s="20">
        <v>38</v>
      </c>
      <c r="AH8" s="21">
        <v>14</v>
      </c>
      <c r="AI8" s="22">
        <v>1</v>
      </c>
      <c r="AJ8" s="23">
        <v>52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61</v>
      </c>
      <c r="C9" s="17" t="s">
        <v>12</v>
      </c>
      <c r="D9" s="18" t="s">
        <v>88</v>
      </c>
      <c r="E9" s="19">
        <v>0</v>
      </c>
      <c r="F9" s="17" t="s">
        <v>12</v>
      </c>
      <c r="G9" s="18" t="s">
        <v>88</v>
      </c>
      <c r="H9" s="19">
        <v>0</v>
      </c>
      <c r="I9" s="17" t="s">
        <v>12</v>
      </c>
      <c r="J9" s="18" t="s">
        <v>88</v>
      </c>
      <c r="K9" s="19">
        <v>0</v>
      </c>
      <c r="L9" s="17" t="s">
        <v>88</v>
      </c>
      <c r="M9" s="18" t="s">
        <v>88</v>
      </c>
      <c r="N9" s="19">
        <v>0</v>
      </c>
      <c r="O9" s="17" t="s">
        <v>88</v>
      </c>
      <c r="P9" s="18" t="s">
        <v>88</v>
      </c>
      <c r="Q9" s="19">
        <v>0</v>
      </c>
      <c r="R9" s="17" t="s">
        <v>2</v>
      </c>
      <c r="S9" s="18" t="s">
        <v>89</v>
      </c>
      <c r="T9" s="77">
        <v>20</v>
      </c>
      <c r="U9" s="17" t="s">
        <v>88</v>
      </c>
      <c r="V9" s="18" t="s">
        <v>2</v>
      </c>
      <c r="W9" s="19">
        <v>0</v>
      </c>
      <c r="X9" s="17" t="s">
        <v>88</v>
      </c>
      <c r="Y9" s="18" t="s">
        <v>12</v>
      </c>
      <c r="Z9" s="19">
        <v>0</v>
      </c>
      <c r="AA9" s="17" t="s">
        <v>12</v>
      </c>
      <c r="AB9" s="18" t="s">
        <v>88</v>
      </c>
      <c r="AC9" s="19">
        <v>0</v>
      </c>
      <c r="AD9" s="27"/>
      <c r="AE9" s="25"/>
      <c r="AF9" s="19"/>
      <c r="AG9" s="20">
        <v>20</v>
      </c>
      <c r="AH9" s="21">
        <v>14</v>
      </c>
      <c r="AI9" s="22">
        <v>1</v>
      </c>
      <c r="AJ9" s="23">
        <v>34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69</v>
      </c>
      <c r="C10" s="17" t="s">
        <v>12</v>
      </c>
      <c r="D10" s="18" t="s">
        <v>12</v>
      </c>
      <c r="E10" s="19">
        <v>0</v>
      </c>
      <c r="F10" s="17" t="s">
        <v>88</v>
      </c>
      <c r="G10" s="18" t="s">
        <v>89</v>
      </c>
      <c r="H10" s="19">
        <v>0</v>
      </c>
      <c r="I10" s="17" t="s">
        <v>12</v>
      </c>
      <c r="J10" s="18" t="s">
        <v>12</v>
      </c>
      <c r="K10" s="19" t="s">
        <v>2</v>
      </c>
      <c r="L10" s="17" t="s">
        <v>88</v>
      </c>
      <c r="M10" s="18" t="s">
        <v>12</v>
      </c>
      <c r="N10" s="19">
        <v>0</v>
      </c>
      <c r="O10" s="17" t="s">
        <v>88</v>
      </c>
      <c r="P10" s="18" t="s">
        <v>12</v>
      </c>
      <c r="Q10" s="19" t="s">
        <v>13</v>
      </c>
      <c r="R10" s="17" t="s">
        <v>2</v>
      </c>
      <c r="S10" s="18" t="s">
        <v>88</v>
      </c>
      <c r="T10" s="77">
        <v>8</v>
      </c>
      <c r="U10" s="17" t="s">
        <v>12</v>
      </c>
      <c r="V10" s="18" t="s">
        <v>12</v>
      </c>
      <c r="W10" s="19" t="s">
        <v>13</v>
      </c>
      <c r="X10" s="17" t="s">
        <v>88</v>
      </c>
      <c r="Y10" s="18" t="s">
        <v>12</v>
      </c>
      <c r="Z10" s="19">
        <v>0</v>
      </c>
      <c r="AA10" s="17" t="s">
        <v>88</v>
      </c>
      <c r="AB10" s="18" t="s">
        <v>88</v>
      </c>
      <c r="AC10" s="19" t="s">
        <v>2</v>
      </c>
      <c r="AD10" s="27"/>
      <c r="AE10" s="25"/>
      <c r="AF10" s="19"/>
      <c r="AG10" s="20">
        <v>24</v>
      </c>
      <c r="AH10" s="21">
        <v>9</v>
      </c>
      <c r="AI10" s="22">
        <v>6</v>
      </c>
      <c r="AJ10" s="23">
        <v>33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58</v>
      </c>
      <c r="C11" s="17" t="s">
        <v>12</v>
      </c>
      <c r="D11" s="18" t="s">
        <v>88</v>
      </c>
      <c r="E11" s="19">
        <v>0</v>
      </c>
      <c r="F11" s="17" t="s">
        <v>2</v>
      </c>
      <c r="G11" s="18" t="s">
        <v>88</v>
      </c>
      <c r="H11" s="19">
        <v>0</v>
      </c>
      <c r="I11" s="17" t="s">
        <v>12</v>
      </c>
      <c r="J11" s="18" t="s">
        <v>12</v>
      </c>
      <c r="K11" s="19" t="s">
        <v>2</v>
      </c>
      <c r="L11" s="17" t="s">
        <v>12</v>
      </c>
      <c r="M11" s="18" t="s">
        <v>88</v>
      </c>
      <c r="N11" s="19" t="s">
        <v>13</v>
      </c>
      <c r="O11" s="17" t="s">
        <v>88</v>
      </c>
      <c r="P11" s="18" t="s">
        <v>12</v>
      </c>
      <c r="Q11" s="19" t="s">
        <v>13</v>
      </c>
      <c r="R11" s="17" t="s">
        <v>12</v>
      </c>
      <c r="S11" s="18" t="s">
        <v>88</v>
      </c>
      <c r="T11" s="77">
        <v>8</v>
      </c>
      <c r="U11" s="17" t="s">
        <v>88</v>
      </c>
      <c r="V11" s="18" t="s">
        <v>2</v>
      </c>
      <c r="W11" s="19">
        <v>0</v>
      </c>
      <c r="X11" s="17" t="s">
        <v>12</v>
      </c>
      <c r="Y11" s="18" t="s">
        <v>88</v>
      </c>
      <c r="Z11" s="19" t="s">
        <v>13</v>
      </c>
      <c r="AA11" s="17" t="s">
        <v>12</v>
      </c>
      <c r="AB11" s="18" t="s">
        <v>88</v>
      </c>
      <c r="AC11" s="19">
        <v>0</v>
      </c>
      <c r="AD11" s="27"/>
      <c r="AE11" s="25"/>
      <c r="AF11" s="19"/>
      <c r="AG11" s="20">
        <v>26</v>
      </c>
      <c r="AH11" s="21">
        <v>5</v>
      </c>
      <c r="AI11" s="22">
        <v>14</v>
      </c>
      <c r="AJ11" s="23">
        <v>31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59</v>
      </c>
      <c r="C12" s="17" t="s">
        <v>88</v>
      </c>
      <c r="D12" s="18" t="s">
        <v>89</v>
      </c>
      <c r="E12" s="19">
        <v>0</v>
      </c>
      <c r="F12" s="17" t="s">
        <v>88</v>
      </c>
      <c r="G12" s="18" t="s">
        <v>89</v>
      </c>
      <c r="H12" s="19">
        <v>0</v>
      </c>
      <c r="I12" s="17" t="s">
        <v>12</v>
      </c>
      <c r="J12" s="18" t="s">
        <v>88</v>
      </c>
      <c r="K12" s="19">
        <v>0</v>
      </c>
      <c r="L12" s="17" t="s">
        <v>12</v>
      </c>
      <c r="M12" s="18" t="s">
        <v>88</v>
      </c>
      <c r="N12" s="19" t="s">
        <v>13</v>
      </c>
      <c r="O12" s="17" t="s">
        <v>88</v>
      </c>
      <c r="P12" s="18" t="s">
        <v>12</v>
      </c>
      <c r="Q12" s="19" t="s">
        <v>13</v>
      </c>
      <c r="R12" s="17" t="s">
        <v>2</v>
      </c>
      <c r="S12" s="18" t="s">
        <v>12</v>
      </c>
      <c r="T12" s="77">
        <v>8</v>
      </c>
      <c r="U12" s="17" t="s">
        <v>12</v>
      </c>
      <c r="V12" s="18" t="s">
        <v>88</v>
      </c>
      <c r="W12" s="19">
        <v>0</v>
      </c>
      <c r="X12" s="17" t="s">
        <v>12</v>
      </c>
      <c r="Y12" s="18" t="s">
        <v>89</v>
      </c>
      <c r="Z12" s="19" t="s">
        <v>12</v>
      </c>
      <c r="AA12" s="17" t="s">
        <v>88</v>
      </c>
      <c r="AB12" s="18" t="s">
        <v>91</v>
      </c>
      <c r="AC12" s="19">
        <v>0</v>
      </c>
      <c r="AD12" s="27"/>
      <c r="AE12" s="25"/>
      <c r="AF12" s="19"/>
      <c r="AG12" s="20">
        <v>20</v>
      </c>
      <c r="AH12" s="21">
        <v>8</v>
      </c>
      <c r="AI12" s="22">
        <v>9</v>
      </c>
      <c r="AJ12" s="23">
        <v>28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64</v>
      </c>
      <c r="C13" s="17" t="s">
        <v>88</v>
      </c>
      <c r="D13" s="18" t="s">
        <v>88</v>
      </c>
      <c r="E13" s="19">
        <v>0</v>
      </c>
      <c r="F13" s="17" t="s">
        <v>12</v>
      </c>
      <c r="G13" s="18" t="s">
        <v>88</v>
      </c>
      <c r="H13" s="19">
        <v>0</v>
      </c>
      <c r="I13" s="17" t="s">
        <v>88</v>
      </c>
      <c r="J13" s="18" t="s">
        <v>12</v>
      </c>
      <c r="K13" s="19">
        <v>0</v>
      </c>
      <c r="L13" s="17" t="s">
        <v>89</v>
      </c>
      <c r="M13" s="18" t="s">
        <v>88</v>
      </c>
      <c r="N13" s="19">
        <v>0</v>
      </c>
      <c r="O13" s="17" t="s">
        <v>12</v>
      </c>
      <c r="P13" s="18" t="s">
        <v>88</v>
      </c>
      <c r="Q13" s="19">
        <v>0</v>
      </c>
      <c r="R13" s="17" t="s">
        <v>12</v>
      </c>
      <c r="S13" s="18" t="s">
        <v>88</v>
      </c>
      <c r="T13" s="77">
        <v>8</v>
      </c>
      <c r="U13" s="17" t="s">
        <v>88</v>
      </c>
      <c r="V13" s="18" t="s">
        <v>2</v>
      </c>
      <c r="W13" s="19">
        <v>0</v>
      </c>
      <c r="X13" s="17" t="s">
        <v>12</v>
      </c>
      <c r="Y13" s="18" t="s">
        <v>88</v>
      </c>
      <c r="Z13" s="19" t="s">
        <v>13</v>
      </c>
      <c r="AA13" s="17" t="s">
        <v>12</v>
      </c>
      <c r="AB13" s="18" t="s">
        <v>88</v>
      </c>
      <c r="AC13" s="19">
        <v>0</v>
      </c>
      <c r="AD13" s="27"/>
      <c r="AE13" s="25"/>
      <c r="AF13" s="19"/>
      <c r="AG13" s="20">
        <v>13</v>
      </c>
      <c r="AH13" s="21">
        <v>14</v>
      </c>
      <c r="AI13" s="22">
        <v>1</v>
      </c>
      <c r="AJ13" s="23">
        <v>27</v>
      </c>
      <c r="AK13" s="24">
        <v>6</v>
      </c>
      <c r="AL13" s="1"/>
    </row>
    <row r="14" spans="1:41" ht="24.95" customHeight="1" thickBot="1" x14ac:dyDescent="0.25">
      <c r="A14" s="28">
        <v>7</v>
      </c>
      <c r="B14" s="78" t="s">
        <v>66</v>
      </c>
      <c r="C14" s="17" t="s">
        <v>12</v>
      </c>
      <c r="D14" s="18" t="s">
        <v>88</v>
      </c>
      <c r="E14" s="19">
        <v>0</v>
      </c>
      <c r="F14" s="17" t="s">
        <v>12</v>
      </c>
      <c r="G14" s="18" t="s">
        <v>89</v>
      </c>
      <c r="H14" s="19">
        <v>0</v>
      </c>
      <c r="I14" s="17" t="s">
        <v>12</v>
      </c>
      <c r="J14" s="18" t="s">
        <v>88</v>
      </c>
      <c r="K14" s="19">
        <v>0</v>
      </c>
      <c r="L14" s="17" t="s">
        <v>88</v>
      </c>
      <c r="M14" s="18" t="s">
        <v>89</v>
      </c>
      <c r="N14" s="19" t="s">
        <v>2</v>
      </c>
      <c r="O14" s="17" t="s">
        <v>12</v>
      </c>
      <c r="P14" s="18" t="s">
        <v>88</v>
      </c>
      <c r="Q14" s="19">
        <v>0</v>
      </c>
      <c r="R14" s="17" t="s">
        <v>91</v>
      </c>
      <c r="S14" s="18" t="s">
        <v>2</v>
      </c>
      <c r="T14" s="77">
        <v>8</v>
      </c>
      <c r="U14" s="17" t="s">
        <v>12</v>
      </c>
      <c r="V14" s="18" t="s">
        <v>88</v>
      </c>
      <c r="W14" s="19">
        <v>0</v>
      </c>
      <c r="X14" s="17" t="s">
        <v>12</v>
      </c>
      <c r="Y14" s="18" t="s">
        <v>88</v>
      </c>
      <c r="Z14" s="19" t="s">
        <v>13</v>
      </c>
      <c r="AA14" s="17" t="s">
        <v>12</v>
      </c>
      <c r="AB14" s="18" t="s">
        <v>12</v>
      </c>
      <c r="AC14" s="19" t="s">
        <v>13</v>
      </c>
      <c r="AD14" s="27"/>
      <c r="AE14" s="25"/>
      <c r="AF14" s="19"/>
      <c r="AG14" s="20">
        <v>21</v>
      </c>
      <c r="AH14" s="21">
        <v>5</v>
      </c>
      <c r="AI14" s="22">
        <v>14</v>
      </c>
      <c r="AJ14" s="23">
        <v>26</v>
      </c>
      <c r="AK14" s="24">
        <v>7</v>
      </c>
      <c r="AL14" s="1"/>
    </row>
    <row r="15" spans="1:41" ht="24.95" customHeight="1" thickBot="1" x14ac:dyDescent="0.25">
      <c r="A15" s="28">
        <v>7</v>
      </c>
      <c r="B15" s="20" t="s">
        <v>63</v>
      </c>
      <c r="C15" s="17" t="s">
        <v>12</v>
      </c>
      <c r="D15" s="18" t="s">
        <v>88</v>
      </c>
      <c r="E15" s="19">
        <v>0</v>
      </c>
      <c r="F15" s="17" t="s">
        <v>12</v>
      </c>
      <c r="G15" s="18" t="s">
        <v>12</v>
      </c>
      <c r="H15" s="19" t="s">
        <v>2</v>
      </c>
      <c r="I15" s="17" t="s">
        <v>12</v>
      </c>
      <c r="J15" s="18" t="s">
        <v>88</v>
      </c>
      <c r="K15" s="19">
        <v>0</v>
      </c>
      <c r="L15" s="17" t="s">
        <v>12</v>
      </c>
      <c r="M15" s="18" t="s">
        <v>88</v>
      </c>
      <c r="N15" s="19" t="s">
        <v>13</v>
      </c>
      <c r="O15" s="17" t="s">
        <v>88</v>
      </c>
      <c r="P15" s="18" t="s">
        <v>89</v>
      </c>
      <c r="Q15" s="19">
        <v>0</v>
      </c>
      <c r="R15" s="17" t="s">
        <v>2</v>
      </c>
      <c r="S15" s="18" t="s">
        <v>88</v>
      </c>
      <c r="T15" s="77">
        <v>8</v>
      </c>
      <c r="U15" s="17" t="s">
        <v>12</v>
      </c>
      <c r="V15" s="18" t="s">
        <v>88</v>
      </c>
      <c r="W15" s="19">
        <v>0</v>
      </c>
      <c r="X15" s="17" t="s">
        <v>88</v>
      </c>
      <c r="Y15" s="18" t="s">
        <v>88</v>
      </c>
      <c r="Z15" s="19">
        <v>0</v>
      </c>
      <c r="AA15" s="17" t="s">
        <v>2</v>
      </c>
      <c r="AB15" s="18" t="s">
        <v>12</v>
      </c>
      <c r="AC15" s="19">
        <v>0</v>
      </c>
      <c r="AD15" s="27"/>
      <c r="AE15" s="25"/>
      <c r="AF15" s="19"/>
      <c r="AG15" s="20">
        <v>16</v>
      </c>
      <c r="AH15" s="21">
        <v>10</v>
      </c>
      <c r="AI15" s="22">
        <v>5</v>
      </c>
      <c r="AJ15" s="23">
        <v>26</v>
      </c>
      <c r="AK15" s="24">
        <v>7</v>
      </c>
      <c r="AL15" s="1"/>
    </row>
    <row r="16" spans="1:41" ht="24.95" customHeight="1" thickBot="1" x14ac:dyDescent="0.25">
      <c r="A16" s="28">
        <v>9</v>
      </c>
      <c r="B16" s="20" t="s">
        <v>60</v>
      </c>
      <c r="C16" s="17" t="s">
        <v>2</v>
      </c>
      <c r="D16" s="18" t="s">
        <v>89</v>
      </c>
      <c r="E16" s="19">
        <v>0</v>
      </c>
      <c r="F16" s="17" t="s">
        <v>88</v>
      </c>
      <c r="G16" s="18" t="s">
        <v>88</v>
      </c>
      <c r="H16" s="19" t="s">
        <v>13</v>
      </c>
      <c r="I16" s="17" t="s">
        <v>12</v>
      </c>
      <c r="J16" s="18" t="s">
        <v>89</v>
      </c>
      <c r="K16" s="19">
        <v>0</v>
      </c>
      <c r="L16" s="17" t="s">
        <v>89</v>
      </c>
      <c r="M16" s="18" t="s">
        <v>88</v>
      </c>
      <c r="N16" s="19">
        <v>0</v>
      </c>
      <c r="O16" s="17" t="s">
        <v>88</v>
      </c>
      <c r="P16" s="18" t="s">
        <v>12</v>
      </c>
      <c r="Q16" s="19" t="s">
        <v>13</v>
      </c>
      <c r="R16" s="17" t="s">
        <v>91</v>
      </c>
      <c r="S16" s="18" t="s">
        <v>89</v>
      </c>
      <c r="T16" s="77">
        <v>8</v>
      </c>
      <c r="U16" s="17" t="s">
        <v>89</v>
      </c>
      <c r="V16" s="18" t="s">
        <v>12</v>
      </c>
      <c r="W16" s="19">
        <v>0</v>
      </c>
      <c r="X16" s="17" t="s">
        <v>88</v>
      </c>
      <c r="Y16" s="18" t="s">
        <v>88</v>
      </c>
      <c r="Z16" s="19">
        <v>0</v>
      </c>
      <c r="AA16" s="17" t="s">
        <v>88</v>
      </c>
      <c r="AB16" s="18" t="s">
        <v>89</v>
      </c>
      <c r="AC16" s="19">
        <v>0</v>
      </c>
      <c r="AD16" s="27"/>
      <c r="AE16" s="25"/>
      <c r="AF16" s="19"/>
      <c r="AG16" s="20">
        <v>18</v>
      </c>
      <c r="AH16" s="21">
        <v>6</v>
      </c>
      <c r="AI16" s="22">
        <v>12</v>
      </c>
      <c r="AJ16" s="23">
        <v>24</v>
      </c>
      <c r="AK16" s="24">
        <v>9</v>
      </c>
      <c r="AL16" s="1"/>
    </row>
    <row r="17" spans="1:38" ht="24.95" customHeight="1" thickBot="1" x14ac:dyDescent="0.25">
      <c r="A17" s="28">
        <v>10</v>
      </c>
      <c r="B17" s="78" t="s">
        <v>68</v>
      </c>
      <c r="C17" s="17" t="s">
        <v>12</v>
      </c>
      <c r="D17" s="18" t="s">
        <v>88</v>
      </c>
      <c r="E17" s="19">
        <v>0</v>
      </c>
      <c r="F17" s="17" t="s">
        <v>12</v>
      </c>
      <c r="G17" s="18" t="s">
        <v>89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88</v>
      </c>
      <c r="M17" s="18" t="s">
        <v>89</v>
      </c>
      <c r="N17" s="19" t="s">
        <v>2</v>
      </c>
      <c r="O17" s="17" t="s">
        <v>88</v>
      </c>
      <c r="P17" s="18" t="s">
        <v>88</v>
      </c>
      <c r="Q17" s="19">
        <v>0</v>
      </c>
      <c r="R17" s="17" t="s">
        <v>2</v>
      </c>
      <c r="S17" s="18" t="s">
        <v>88</v>
      </c>
      <c r="T17" s="77">
        <v>8</v>
      </c>
      <c r="U17" s="17" t="s">
        <v>88</v>
      </c>
      <c r="V17" s="18" t="s">
        <v>12</v>
      </c>
      <c r="W17" s="19">
        <v>0</v>
      </c>
      <c r="X17" s="17" t="s">
        <v>88</v>
      </c>
      <c r="Y17" s="18" t="s">
        <v>89</v>
      </c>
      <c r="Z17" s="19" t="s">
        <v>2</v>
      </c>
      <c r="AA17" s="17" t="s">
        <v>2</v>
      </c>
      <c r="AB17" s="18" t="s">
        <v>12</v>
      </c>
      <c r="AC17" s="19">
        <v>0</v>
      </c>
      <c r="AD17" s="27"/>
      <c r="AE17" s="25"/>
      <c r="AF17" s="19"/>
      <c r="AG17" s="20">
        <v>14</v>
      </c>
      <c r="AH17" s="21">
        <v>9</v>
      </c>
      <c r="AI17" s="22">
        <v>6</v>
      </c>
      <c r="AJ17" s="23">
        <v>23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56</v>
      </c>
      <c r="C18" s="17" t="s">
        <v>12</v>
      </c>
      <c r="D18" s="18" t="s">
        <v>89</v>
      </c>
      <c r="E18" s="19">
        <v>0</v>
      </c>
      <c r="F18" s="17" t="s">
        <v>88</v>
      </c>
      <c r="G18" s="18" t="s">
        <v>89</v>
      </c>
      <c r="H18" s="19">
        <v>0</v>
      </c>
      <c r="I18" s="17" t="s">
        <v>12</v>
      </c>
      <c r="J18" s="18" t="s">
        <v>89</v>
      </c>
      <c r="K18" s="19">
        <v>0</v>
      </c>
      <c r="L18" s="17" t="s">
        <v>12</v>
      </c>
      <c r="M18" s="18" t="s">
        <v>88</v>
      </c>
      <c r="N18" s="19" t="s">
        <v>13</v>
      </c>
      <c r="O18" s="17" t="s">
        <v>12</v>
      </c>
      <c r="P18" s="18" t="s">
        <v>89</v>
      </c>
      <c r="Q18" s="19">
        <v>0</v>
      </c>
      <c r="R18" s="17" t="s">
        <v>12</v>
      </c>
      <c r="S18" s="18" t="s">
        <v>89</v>
      </c>
      <c r="T18" s="77">
        <v>8</v>
      </c>
      <c r="U18" s="17" t="s">
        <v>88</v>
      </c>
      <c r="V18" s="18" t="s">
        <v>88</v>
      </c>
      <c r="W18" s="19" t="s">
        <v>2</v>
      </c>
      <c r="X18" s="17" t="s">
        <v>12</v>
      </c>
      <c r="Y18" s="18" t="s">
        <v>89</v>
      </c>
      <c r="Z18" s="19" t="s">
        <v>12</v>
      </c>
      <c r="AA18" s="17" t="s">
        <v>88</v>
      </c>
      <c r="AB18" s="18" t="s">
        <v>12</v>
      </c>
      <c r="AC18" s="19">
        <v>0</v>
      </c>
      <c r="AD18" s="27"/>
      <c r="AE18" s="25"/>
      <c r="AF18" s="19"/>
      <c r="AG18" s="20">
        <v>18</v>
      </c>
      <c r="AH18" s="21">
        <v>4</v>
      </c>
      <c r="AI18" s="22">
        <v>16</v>
      </c>
      <c r="AJ18" s="23">
        <v>22</v>
      </c>
      <c r="AK18" s="24">
        <v>11</v>
      </c>
      <c r="AL18" s="1"/>
    </row>
    <row r="19" spans="1:38" ht="24.95" customHeight="1" thickBot="1" x14ac:dyDescent="0.25">
      <c r="A19" s="28">
        <v>11</v>
      </c>
      <c r="B19" s="20" t="s">
        <v>71</v>
      </c>
      <c r="C19" s="17"/>
      <c r="D19" s="18"/>
      <c r="E19" s="19"/>
      <c r="F19" s="17"/>
      <c r="G19" s="18"/>
      <c r="H19" s="19"/>
      <c r="I19" s="17" t="s">
        <v>12</v>
      </c>
      <c r="J19" s="18" t="s">
        <v>88</v>
      </c>
      <c r="K19" s="19">
        <v>0</v>
      </c>
      <c r="L19" s="17" t="s">
        <v>88</v>
      </c>
      <c r="M19" s="18" t="s">
        <v>89</v>
      </c>
      <c r="N19" s="19" t="s">
        <v>2</v>
      </c>
      <c r="O19" s="17" t="s">
        <v>88</v>
      </c>
      <c r="P19" s="18" t="s">
        <v>88</v>
      </c>
      <c r="Q19" s="19">
        <v>0</v>
      </c>
      <c r="R19" s="17" t="s">
        <v>12</v>
      </c>
      <c r="S19" s="18" t="s">
        <v>89</v>
      </c>
      <c r="T19" s="77">
        <v>8</v>
      </c>
      <c r="U19" s="17" t="s">
        <v>88</v>
      </c>
      <c r="V19" s="18" t="s">
        <v>91</v>
      </c>
      <c r="W19" s="19">
        <v>0</v>
      </c>
      <c r="X19" s="17" t="s">
        <v>88</v>
      </c>
      <c r="Y19" s="18" t="s">
        <v>88</v>
      </c>
      <c r="Z19" s="19">
        <v>0</v>
      </c>
      <c r="AA19" s="17" t="s">
        <v>88</v>
      </c>
      <c r="AB19" s="18" t="s">
        <v>89</v>
      </c>
      <c r="AC19" s="19">
        <v>0</v>
      </c>
      <c r="AD19" s="27"/>
      <c r="AE19" s="25"/>
      <c r="AF19" s="19"/>
      <c r="AG19" s="20">
        <v>11</v>
      </c>
      <c r="AH19" s="21">
        <v>11</v>
      </c>
      <c r="AI19" s="22">
        <v>4</v>
      </c>
      <c r="AJ19" s="23">
        <v>22</v>
      </c>
      <c r="AK19" s="24">
        <v>11</v>
      </c>
      <c r="AL19" s="1"/>
    </row>
    <row r="20" spans="1:38" ht="24.95" customHeight="1" thickBot="1" x14ac:dyDescent="0.25">
      <c r="A20" s="28">
        <v>13</v>
      </c>
      <c r="B20" s="20" t="s">
        <v>65</v>
      </c>
      <c r="C20" s="17"/>
      <c r="D20" s="18"/>
      <c r="E20" s="19"/>
      <c r="F20" s="17"/>
      <c r="G20" s="18"/>
      <c r="H20" s="19"/>
      <c r="I20" s="17" t="s">
        <v>12</v>
      </c>
      <c r="J20" s="18" t="s">
        <v>89</v>
      </c>
      <c r="K20" s="19">
        <v>0</v>
      </c>
      <c r="L20" s="17" t="s">
        <v>89</v>
      </c>
      <c r="M20" s="18" t="s">
        <v>88</v>
      </c>
      <c r="N20" s="19">
        <v>0</v>
      </c>
      <c r="O20" s="17" t="s">
        <v>89</v>
      </c>
      <c r="P20" s="18" t="s">
        <v>12</v>
      </c>
      <c r="Q20" s="19" t="s">
        <v>12</v>
      </c>
      <c r="R20" s="17" t="s">
        <v>12</v>
      </c>
      <c r="S20" s="18" t="s">
        <v>89</v>
      </c>
      <c r="T20" s="77">
        <v>8</v>
      </c>
      <c r="U20" s="17" t="s">
        <v>88</v>
      </c>
      <c r="V20" s="18" t="s">
        <v>2</v>
      </c>
      <c r="W20" s="19">
        <v>0</v>
      </c>
      <c r="X20" s="17" t="s">
        <v>12</v>
      </c>
      <c r="Y20" s="18" t="s">
        <v>88</v>
      </c>
      <c r="Z20" s="19" t="s">
        <v>13</v>
      </c>
      <c r="AA20" s="17" t="s">
        <v>89</v>
      </c>
      <c r="AB20" s="18" t="s">
        <v>88</v>
      </c>
      <c r="AC20" s="19">
        <v>0</v>
      </c>
      <c r="AD20" s="27"/>
      <c r="AE20" s="25"/>
      <c r="AF20" s="19"/>
      <c r="AG20" s="20">
        <v>15</v>
      </c>
      <c r="AH20" s="21">
        <v>6</v>
      </c>
      <c r="AI20" s="22">
        <v>12</v>
      </c>
      <c r="AJ20" s="23">
        <v>21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90</v>
      </c>
      <c r="C21" s="17" t="s">
        <v>12</v>
      </c>
      <c r="D21" s="18" t="s">
        <v>88</v>
      </c>
      <c r="E21" s="19">
        <v>0</v>
      </c>
      <c r="F21" s="17" t="s">
        <v>2</v>
      </c>
      <c r="G21" s="18" t="s">
        <v>89</v>
      </c>
      <c r="H21" s="19">
        <v>0</v>
      </c>
      <c r="I21" s="17" t="s">
        <v>12</v>
      </c>
      <c r="J21" s="18" t="s">
        <v>88</v>
      </c>
      <c r="K21" s="19">
        <v>0</v>
      </c>
      <c r="L21" s="17" t="s">
        <v>88</v>
      </c>
      <c r="M21" s="18" t="s">
        <v>88</v>
      </c>
      <c r="N21" s="19">
        <v>0</v>
      </c>
      <c r="O21" s="17" t="s">
        <v>88</v>
      </c>
      <c r="P21" s="18" t="s">
        <v>89</v>
      </c>
      <c r="Q21" s="19">
        <v>0</v>
      </c>
      <c r="R21" s="17" t="s">
        <v>2</v>
      </c>
      <c r="S21" s="18" t="s">
        <v>12</v>
      </c>
      <c r="T21" s="77">
        <v>8</v>
      </c>
      <c r="U21" s="17" t="s">
        <v>12</v>
      </c>
      <c r="V21" s="18" t="s">
        <v>88</v>
      </c>
      <c r="W21" s="19">
        <v>0</v>
      </c>
      <c r="X21" s="17" t="s">
        <v>88</v>
      </c>
      <c r="Y21" s="18" t="s">
        <v>88</v>
      </c>
      <c r="Z21" s="19">
        <v>0</v>
      </c>
      <c r="AA21" s="17" t="s">
        <v>88</v>
      </c>
      <c r="AB21" s="18" t="s">
        <v>88</v>
      </c>
      <c r="AC21" s="19" t="s">
        <v>2</v>
      </c>
      <c r="AD21" s="27"/>
      <c r="AE21" s="25"/>
      <c r="AF21" s="19"/>
      <c r="AG21" s="20">
        <v>11</v>
      </c>
      <c r="AH21" s="21">
        <v>9</v>
      </c>
      <c r="AI21" s="22">
        <v>6</v>
      </c>
      <c r="AJ21" s="23">
        <v>20</v>
      </c>
      <c r="AK21" s="24">
        <v>14</v>
      </c>
      <c r="AL21" s="1"/>
    </row>
    <row r="22" spans="1:38" ht="24.95" customHeight="1" thickBot="1" x14ac:dyDescent="0.25">
      <c r="A22" s="28">
        <v>14</v>
      </c>
      <c r="B22" s="20" t="s">
        <v>57</v>
      </c>
      <c r="C22" s="17" t="s">
        <v>12</v>
      </c>
      <c r="D22" s="18" t="s">
        <v>89</v>
      </c>
      <c r="E22" s="19">
        <v>0</v>
      </c>
      <c r="F22" s="17" t="s">
        <v>88</v>
      </c>
      <c r="G22" s="18" t="s">
        <v>88</v>
      </c>
      <c r="H22" s="19" t="s">
        <v>13</v>
      </c>
      <c r="I22" s="17" t="s">
        <v>12</v>
      </c>
      <c r="J22" s="18" t="s">
        <v>94</v>
      </c>
      <c r="K22" s="19" t="s">
        <v>2</v>
      </c>
      <c r="L22" s="17" t="s">
        <v>88</v>
      </c>
      <c r="M22" s="18" t="s">
        <v>88</v>
      </c>
      <c r="N22" s="19">
        <v>0</v>
      </c>
      <c r="O22" s="17" t="s">
        <v>88</v>
      </c>
      <c r="P22" s="18" t="s">
        <v>89</v>
      </c>
      <c r="Q22" s="19">
        <v>0</v>
      </c>
      <c r="R22" s="17" t="s">
        <v>2</v>
      </c>
      <c r="S22" s="18" t="s">
        <v>88</v>
      </c>
      <c r="T22" s="77">
        <v>8</v>
      </c>
      <c r="U22" s="17" t="s">
        <v>12</v>
      </c>
      <c r="V22" s="18" t="s">
        <v>88</v>
      </c>
      <c r="W22" s="19">
        <v>0</v>
      </c>
      <c r="X22" s="17" t="s">
        <v>12</v>
      </c>
      <c r="Y22" s="18" t="s">
        <v>89</v>
      </c>
      <c r="Z22" s="19" t="s">
        <v>12</v>
      </c>
      <c r="AA22" s="17" t="s">
        <v>89</v>
      </c>
      <c r="AB22" s="18" t="s">
        <v>12</v>
      </c>
      <c r="AC22" s="19">
        <v>0</v>
      </c>
      <c r="AD22" s="27"/>
      <c r="AE22" s="25"/>
      <c r="AF22" s="19"/>
      <c r="AG22" s="20">
        <v>18</v>
      </c>
      <c r="AH22" s="21">
        <v>2</v>
      </c>
      <c r="AI22" s="22">
        <v>17</v>
      </c>
      <c r="AJ22" s="23">
        <v>20</v>
      </c>
      <c r="AK22" s="24">
        <v>14</v>
      </c>
      <c r="AL22" s="1"/>
    </row>
    <row r="23" spans="1:38" ht="24.95" customHeight="1" thickBot="1" x14ac:dyDescent="0.25">
      <c r="A23" s="28">
        <v>16</v>
      </c>
      <c r="B23" s="20" t="s">
        <v>62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77"/>
      <c r="U23" s="17"/>
      <c r="V23" s="18"/>
      <c r="W23" s="19"/>
      <c r="X23" s="17"/>
      <c r="Y23" s="18"/>
      <c r="Z23" s="19"/>
      <c r="AA23" s="17"/>
      <c r="AB23" s="18"/>
      <c r="AC23" s="19"/>
      <c r="AD23" s="26"/>
      <c r="AE23" s="25"/>
      <c r="AF23" s="19"/>
      <c r="AG23" s="20">
        <v>0</v>
      </c>
      <c r="AH23" s="21">
        <v>8</v>
      </c>
      <c r="AI23" s="22">
        <v>9</v>
      </c>
      <c r="AJ23" s="23">
        <v>8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77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2">
        <v>11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0</v>
      </c>
      <c r="AI25" s="22">
        <v>18</v>
      </c>
      <c r="AJ25" s="23">
        <v>0</v>
      </c>
      <c r="AK25" s="24">
        <v>18</v>
      </c>
      <c r="AL25" s="1"/>
    </row>
    <row r="26" spans="1:38" ht="28.15" customHeight="1" thickBot="1" x14ac:dyDescent="0.25">
      <c r="A26" s="28"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0</v>
      </c>
      <c r="AI26" s="22">
        <v>18</v>
      </c>
      <c r="AJ26" s="23">
        <v>0</v>
      </c>
      <c r="AK26" s="24"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6">
    <sortCondition ref="A8:A26"/>
  </sortState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12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'2.Spieltag 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'2.Spieltag '!AJ8</f>
        <v>52</v>
      </c>
      <c r="AI8" s="22">
        <f>'2.Spieltag '!AK8</f>
        <v>1</v>
      </c>
      <c r="AJ8" s="23">
        <f t="shared" ref="AJ8:AJ23" si="10">AG8+AH8</f>
        <v>97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'2.Spieltag 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'2.Spieltag '!AJ9</f>
        <v>34</v>
      </c>
      <c r="AI9" s="22">
        <f>'2.Spieltag '!AK9</f>
        <v>2</v>
      </c>
      <c r="AJ9" s="23">
        <f t="shared" si="10"/>
        <v>79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'2.Spieltag 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'2.Spieltag '!AJ10</f>
        <v>33</v>
      </c>
      <c r="AI10" s="22">
        <f>'2.Spieltag '!AK10</f>
        <v>3</v>
      </c>
      <c r="AJ10" s="23">
        <f t="shared" si="10"/>
        <v>78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'2.Spieltag 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'2.Spieltag '!AJ11</f>
        <v>31</v>
      </c>
      <c r="AI11" s="22">
        <f>'2.Spieltag '!AK11</f>
        <v>4</v>
      </c>
      <c r="AJ11" s="23">
        <f t="shared" si="10"/>
        <v>76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'2.Spieltag 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'2.Spieltag '!AJ12</f>
        <v>28</v>
      </c>
      <c r="AI12" s="22">
        <f>'2.Spieltag '!AK12</f>
        <v>5</v>
      </c>
      <c r="AJ12" s="23">
        <f t="shared" si="10"/>
        <v>73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'2.Spieltag 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'2.Spieltag '!AJ13</f>
        <v>27</v>
      </c>
      <c r="AI13" s="22">
        <f>'2.Spieltag '!AK13</f>
        <v>6</v>
      </c>
      <c r="AJ13" s="23">
        <f t="shared" si="10"/>
        <v>72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'2.Spieltag 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6"/>
      <c r="AE14" s="25"/>
      <c r="AF14" s="19"/>
      <c r="AG14" s="20">
        <f t="shared" si="9"/>
        <v>45</v>
      </c>
      <c r="AH14" s="21">
        <f>'2.Spieltag '!AJ14</f>
        <v>26</v>
      </c>
      <c r="AI14" s="22">
        <f>'2.Spieltag '!AK14</f>
        <v>7</v>
      </c>
      <c r="AJ14" s="23">
        <f t="shared" si="10"/>
        <v>71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'2.Spieltag 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'2.Spieltag '!AJ15</f>
        <v>26</v>
      </c>
      <c r="AI15" s="22">
        <f>'2.Spieltag '!AK15</f>
        <v>7</v>
      </c>
      <c r="AJ15" s="23">
        <f t="shared" si="10"/>
        <v>71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'2.Spieltag 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'2.Spieltag '!AJ16</f>
        <v>24</v>
      </c>
      <c r="AI16" s="22">
        <f>'2.Spieltag '!AK16</f>
        <v>9</v>
      </c>
      <c r="AJ16" s="23">
        <f t="shared" si="10"/>
        <v>69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'2.Spieltag 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'2.Spieltag '!AJ17</f>
        <v>23</v>
      </c>
      <c r="AI17" s="22">
        <f>'2.Spieltag '!AK17</f>
        <v>10</v>
      </c>
      <c r="AJ17" s="23">
        <f t="shared" si="10"/>
        <v>68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'2.Spieltag 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'2.Spieltag '!AJ18</f>
        <v>22</v>
      </c>
      <c r="AI18" s="22">
        <f>'2.Spieltag '!AK18</f>
        <v>11</v>
      </c>
      <c r="AJ18" s="23">
        <f t="shared" si="10"/>
        <v>67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'2.Spieltag 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E19+K19+Q19+T19+N19+H19+W19+Z19+AC19+AF19</f>
        <v>45</v>
      </c>
      <c r="AH19" s="21">
        <f>'2.Spieltag '!AJ19</f>
        <v>22</v>
      </c>
      <c r="AI19" s="22">
        <f>'2.Spieltag '!AK19</f>
        <v>11</v>
      </c>
      <c r="AJ19" s="23">
        <f t="shared" si="10"/>
        <v>67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'2.Spieltag 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E20+K20+Q20+T20+N20+H20+W20+Z20+AC20+AF20</f>
        <v>45</v>
      </c>
      <c r="AH20" s="21">
        <f>'2.Spieltag '!AJ20</f>
        <v>21</v>
      </c>
      <c r="AI20" s="22">
        <f>'2.Spieltag '!AK20</f>
        <v>13</v>
      </c>
      <c r="AJ20" s="23">
        <f t="shared" si="10"/>
        <v>66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'2.Spieltag 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E21+K21+Q21+T21+N21+H21+W21+Z21+AC21+AF21</f>
        <v>45</v>
      </c>
      <c r="AH21" s="21">
        <f>'2.Spieltag '!AJ21</f>
        <v>20</v>
      </c>
      <c r="AI21" s="22">
        <f>'2.Spieltag '!AK21</f>
        <v>14</v>
      </c>
      <c r="AJ21" s="23">
        <f t="shared" si="10"/>
        <v>65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'2.Spieltag 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E22+K22+Q22+T22+N22+H22+W22+Z22+AC22+AF22</f>
        <v>45</v>
      </c>
      <c r="AH22" s="21">
        <f>'2.Spieltag '!AJ22</f>
        <v>20</v>
      </c>
      <c r="AI22" s="22">
        <f>'2.Spieltag '!AK22</f>
        <v>14</v>
      </c>
      <c r="AJ22" s="23">
        <f t="shared" si="10"/>
        <v>65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20" t="str">
        <f>'2.Spieltag 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E23+K23+Q23+T23+N23+H23+W23+Z23+AC23+AF23</f>
        <v>45</v>
      </c>
      <c r="AH23" s="21">
        <f>'2.Spieltag '!AJ23</f>
        <v>8</v>
      </c>
      <c r="AI23" s="22">
        <f>'2.Spieltag '!AK23</f>
        <v>16</v>
      </c>
      <c r="AJ23" s="23">
        <f t="shared" si="10"/>
        <v>53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'2.Spieltag 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" si="21">E24+K24+Q24+T24+N24+H24+W24+Z24+AC24+AF24</f>
        <v>45</v>
      </c>
      <c r="AH24" s="21">
        <f>'2.Spieltag '!AJ24</f>
        <v>7</v>
      </c>
      <c r="AI24" s="22">
        <f>'2.Spieltag '!AK24</f>
        <v>17</v>
      </c>
      <c r="AJ24" s="23">
        <f t="shared" ref="AJ24" si="22"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3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4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3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6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7">AG26+AH26</f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'3.Spieltag'!AJ8</f>
        <v>97</v>
      </c>
      <c r="AI8" s="22">
        <f>'3.Spieltag'!AK8</f>
        <v>1</v>
      </c>
      <c r="AJ8" s="23">
        <f t="shared" ref="AJ8:AJ19" si="10">AG8+AH8</f>
        <v>142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'3.Spieltag'!AJ9</f>
        <v>79</v>
      </c>
      <c r="AI9" s="22">
        <f>'3.Spieltag'!AK9</f>
        <v>2</v>
      </c>
      <c r="AJ9" s="23">
        <f t="shared" si="10"/>
        <v>124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'3.Spieltag'!AJ10</f>
        <v>78</v>
      </c>
      <c r="AI10" s="22">
        <f>'3.Spieltag'!AK10</f>
        <v>3</v>
      </c>
      <c r="AJ10" s="23">
        <f t="shared" si="10"/>
        <v>123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'3.Spieltag'!AJ11</f>
        <v>76</v>
      </c>
      <c r="AI11" s="22">
        <f>'3.Spieltag'!AK11</f>
        <v>4</v>
      </c>
      <c r="AJ11" s="23">
        <f t="shared" si="10"/>
        <v>121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'3.Spieltag'!AJ12</f>
        <v>73</v>
      </c>
      <c r="AI12" s="22">
        <f>'3.Spieltag'!AK12</f>
        <v>5</v>
      </c>
      <c r="AJ12" s="23">
        <f t="shared" si="10"/>
        <v>118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'3.Spieltag'!AJ13</f>
        <v>72</v>
      </c>
      <c r="AI13" s="22">
        <f>'3.Spieltag'!AK13</f>
        <v>6</v>
      </c>
      <c r="AJ13" s="23">
        <f t="shared" si="10"/>
        <v>117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'3.Spieltag'!AJ14</f>
        <v>71</v>
      </c>
      <c r="AI14" s="22">
        <f>'3.Spieltag'!AK14</f>
        <v>7</v>
      </c>
      <c r="AJ14" s="23">
        <f t="shared" si="10"/>
        <v>116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'3.Spieltag'!AJ15</f>
        <v>71</v>
      </c>
      <c r="AI15" s="22">
        <f>'3.Spieltag'!AK15</f>
        <v>7</v>
      </c>
      <c r="AJ15" s="23">
        <f t="shared" si="10"/>
        <v>116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'3.Spieltag'!AJ16</f>
        <v>69</v>
      </c>
      <c r="AI16" s="22">
        <f>'3.Spieltag'!AK16</f>
        <v>9</v>
      </c>
      <c r="AJ16" s="23">
        <f t="shared" si="10"/>
        <v>114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'3.Spieltag'!AJ17</f>
        <v>68</v>
      </c>
      <c r="AI17" s="22">
        <f>'3.Spieltag'!AK17</f>
        <v>10</v>
      </c>
      <c r="AJ17" s="23">
        <f t="shared" si="10"/>
        <v>113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'3.Spieltag'!AJ18</f>
        <v>67</v>
      </c>
      <c r="AI18" s="22">
        <f>'3.Spieltag'!AK18</f>
        <v>11</v>
      </c>
      <c r="AJ18" s="23">
        <f t="shared" si="10"/>
        <v>112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'3.Spieltag'!AJ19</f>
        <v>67</v>
      </c>
      <c r="AI19" s="22">
        <f>'3.Spieltag'!AK19</f>
        <v>11</v>
      </c>
      <c r="AJ19" s="23">
        <f t="shared" si="10"/>
        <v>112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'3.Spieltag'!AJ20</f>
        <v>66</v>
      </c>
      <c r="AI20" s="22">
        <f>'3.Spieltag'!AK20</f>
        <v>13</v>
      </c>
      <c r="AJ20" s="23">
        <f>AG20+AH20</f>
        <v>111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'3.Spieltag'!AJ21</f>
        <v>65</v>
      </c>
      <c r="AI21" s="22">
        <f>'3.Spieltag'!AK21</f>
        <v>14</v>
      </c>
      <c r="AJ21" s="23">
        <f>AG21+AH21</f>
        <v>110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'3.Spieltag'!AJ22</f>
        <v>65</v>
      </c>
      <c r="AI22" s="22">
        <f>'3.Spieltag'!AK22</f>
        <v>14</v>
      </c>
      <c r="AJ22" s="23">
        <f>AG22+AH22</f>
        <v>110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20" t="str">
        <f>'3.Spieltag'!B23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'3.Spieltag'!AJ23</f>
        <v>53</v>
      </c>
      <c r="AI23" s="22">
        <f>'3.Spieltag'!AK23</f>
        <v>16</v>
      </c>
      <c r="AJ23" s="23">
        <f>AG23+AH23</f>
        <v>98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'3.Spieltag'!AJ24</f>
        <v>52</v>
      </c>
      <c r="AI24" s="22">
        <f>'3.Spieltag'!AK24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'3.Spieltag'!AJ26</f>
        <v>0</v>
      </c>
      <c r="AI26" s="22">
        <f>'3.Spieltag'!AK26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'4.Spieltag'!B8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'4.Spieltag'!AJ8</f>
        <v>142</v>
      </c>
      <c r="AI8" s="22">
        <f>'4.Spieltag'!AK8</f>
        <v>1</v>
      </c>
      <c r="AJ8" s="23">
        <f t="shared" ref="AJ8:AJ19" si="10">AG8+AH8</f>
        <v>187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'4.Spieltag'!AJ9</f>
        <v>124</v>
      </c>
      <c r="AI9" s="22">
        <f>'4.Spieltag'!AK9</f>
        <v>2</v>
      </c>
      <c r="AJ9" s="23">
        <f t="shared" si="10"/>
        <v>169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'4.Spieltag'!B10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'4.Spieltag'!AJ10</f>
        <v>123</v>
      </c>
      <c r="AI10" s="22">
        <f>'4.Spieltag'!AK10</f>
        <v>3</v>
      </c>
      <c r="AJ10" s="23">
        <f t="shared" si="10"/>
        <v>168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'4.Spieltag'!AJ11</f>
        <v>121</v>
      </c>
      <c r="AI11" s="22">
        <f>'4.Spieltag'!AK11</f>
        <v>4</v>
      </c>
      <c r="AJ11" s="23">
        <f t="shared" si="10"/>
        <v>166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'4.Spieltag'!B12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'4.Spieltag'!AJ12</f>
        <v>118</v>
      </c>
      <c r="AI12" s="22">
        <f>'4.Spieltag'!AK12</f>
        <v>5</v>
      </c>
      <c r="AJ12" s="23">
        <f t="shared" si="10"/>
        <v>163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'4.Spieltag'!B13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'4.Spieltag'!AJ13</f>
        <v>117</v>
      </c>
      <c r="AI13" s="22">
        <f>'4.Spieltag'!AK13</f>
        <v>6</v>
      </c>
      <c r="AJ13" s="23">
        <f t="shared" si="10"/>
        <v>162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'4.Spieltag'!AJ14</f>
        <v>116</v>
      </c>
      <c r="AI14" s="22">
        <f>'4.Spieltag'!AK14</f>
        <v>7</v>
      </c>
      <c r="AJ14" s="23">
        <f t="shared" si="10"/>
        <v>161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'4.Spieltag'!AJ15</f>
        <v>116</v>
      </c>
      <c r="AI15" s="22">
        <f>'4.Spieltag'!AK15</f>
        <v>7</v>
      </c>
      <c r="AJ15" s="23">
        <f t="shared" si="10"/>
        <v>161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'4.Spieltag'!B16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'4.Spieltag'!AJ16</f>
        <v>114</v>
      </c>
      <c r="AI16" s="22">
        <f>'4.Spieltag'!AK16</f>
        <v>9</v>
      </c>
      <c r="AJ16" s="23">
        <f t="shared" si="10"/>
        <v>159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'4.Spieltag'!B17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'4.Spieltag'!AJ17</f>
        <v>113</v>
      </c>
      <c r="AI17" s="22">
        <f>'4.Spieltag'!AK17</f>
        <v>10</v>
      </c>
      <c r="AJ17" s="23">
        <f t="shared" si="10"/>
        <v>158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'4.Spieltag'!B18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'4.Spieltag'!AJ18</f>
        <v>112</v>
      </c>
      <c r="AI18" s="22">
        <f>'4.Spieltag'!AK18</f>
        <v>11</v>
      </c>
      <c r="AJ18" s="23">
        <f t="shared" si="10"/>
        <v>157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'4.Spieltag'!B19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'4.Spieltag'!AJ19</f>
        <v>112</v>
      </c>
      <c r="AI19" s="22">
        <f>'4.Spieltag'!AK19</f>
        <v>11</v>
      </c>
      <c r="AJ19" s="23">
        <f t="shared" si="10"/>
        <v>157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ref="A20:A24" si="21">AK20</f>
        <v>13</v>
      </c>
      <c r="B20" s="20" t="str">
        <f>'4.Spieltag'!B20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4" si="22">E20+H20+K20+N20+Q20+T20+W20+Z20+AC20+AF20</f>
        <v>45</v>
      </c>
      <c r="AH20" s="21">
        <f>'4.Spieltag'!AJ20</f>
        <v>111</v>
      </c>
      <c r="AI20" s="22">
        <f>'4.Spieltag'!AK20</f>
        <v>13</v>
      </c>
      <c r="AJ20" s="23">
        <f t="shared" ref="AJ20:AJ24" si="23"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'4.Spieltag'!B21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'4.Spieltag'!AJ21</f>
        <v>110</v>
      </c>
      <c r="AI21" s="22">
        <f>'4.Spieltag'!AK21</f>
        <v>14</v>
      </c>
      <c r="AJ21" s="23">
        <f t="shared" si="23"/>
        <v>155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14</v>
      </c>
      <c r="B22" s="20" t="str">
        <f>'4.Spieltag'!B22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'4.Spieltag'!AJ22</f>
        <v>110</v>
      </c>
      <c r="AI22" s="22">
        <f>'4.Spieltag'!AK22</f>
        <v>14</v>
      </c>
      <c r="AJ22" s="23">
        <f t="shared" si="23"/>
        <v>155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21"/>
        <v>16</v>
      </c>
      <c r="B23" s="78" t="str">
        <f>'4.Spieltag'!B23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'4.Spieltag'!AJ23</f>
        <v>98</v>
      </c>
      <c r="AI23" s="22">
        <f>'4.Spieltag'!AK23</f>
        <v>16</v>
      </c>
      <c r="AJ23" s="23">
        <f t="shared" si="23"/>
        <v>143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'4.Spieltag'!B24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'4.Spieltag'!AJ24</f>
        <v>97</v>
      </c>
      <c r="AI24" s="22">
        <f>'4.Spieltag'!AK24</f>
        <v>17</v>
      </c>
      <c r="AJ24" s="23">
        <f t="shared" si="23"/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'5.Spieltag'!B8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'5.Spieltag'!AJ8</f>
        <v>187</v>
      </c>
      <c r="AI8" s="22">
        <f>'5.Spieltag'!AK8</f>
        <v>1</v>
      </c>
      <c r="AJ8" s="23">
        <f t="shared" ref="AJ8:AJ19" si="10">AG8+AH8</f>
        <v>232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'5.Spieltag'!AJ9</f>
        <v>169</v>
      </c>
      <c r="AI9" s="22">
        <f>'5.Spieltag'!AK9</f>
        <v>2</v>
      </c>
      <c r="AJ9" s="23">
        <f t="shared" si="10"/>
        <v>214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'5.Spieltag'!B10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'5.Spieltag'!AJ10</f>
        <v>168</v>
      </c>
      <c r="AI10" s="22">
        <f>'5.Spieltag'!AK10</f>
        <v>3</v>
      </c>
      <c r="AJ10" s="23">
        <f t="shared" si="10"/>
        <v>213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'5.Spieltag'!B11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'5.Spieltag'!AJ11</f>
        <v>166</v>
      </c>
      <c r="AI11" s="22">
        <f>'5.Spieltag'!AK11</f>
        <v>4</v>
      </c>
      <c r="AJ11" s="23">
        <f t="shared" si="10"/>
        <v>211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'5.Spieltag'!B12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'5.Spieltag'!AJ12</f>
        <v>163</v>
      </c>
      <c r="AI12" s="22">
        <f>'5.Spieltag'!AK12</f>
        <v>5</v>
      </c>
      <c r="AJ12" s="23">
        <f t="shared" si="10"/>
        <v>208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'5.Spieltag'!B13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'5.Spieltag'!AJ13</f>
        <v>162</v>
      </c>
      <c r="AI13" s="22">
        <f>'5.Spieltag'!AK13</f>
        <v>6</v>
      </c>
      <c r="AJ13" s="23">
        <f t="shared" si="10"/>
        <v>207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'5.Spieltag'!B14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'5.Spieltag'!AJ14</f>
        <v>161</v>
      </c>
      <c r="AI14" s="22">
        <f>'5.Spieltag'!AK14</f>
        <v>7</v>
      </c>
      <c r="AJ14" s="23">
        <f t="shared" si="10"/>
        <v>206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'5.Spieltag'!AJ15</f>
        <v>161</v>
      </c>
      <c r="AI15" s="22">
        <f>'5.Spieltag'!AK15</f>
        <v>7</v>
      </c>
      <c r="AJ15" s="23">
        <f t="shared" si="10"/>
        <v>206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'5.Spieltag'!B16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'5.Spieltag'!AJ16</f>
        <v>159</v>
      </c>
      <c r="AI16" s="22">
        <f>'5.Spieltag'!AK16</f>
        <v>9</v>
      </c>
      <c r="AJ16" s="23">
        <f t="shared" si="10"/>
        <v>204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'5.Spieltag'!B17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'5.Spieltag'!AJ17</f>
        <v>158</v>
      </c>
      <c r="AI17" s="22">
        <f>'5.Spieltag'!AK17</f>
        <v>10</v>
      </c>
      <c r="AJ17" s="23">
        <f t="shared" si="10"/>
        <v>203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'5.Spieltag'!B18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'5.Spieltag'!AJ18</f>
        <v>157</v>
      </c>
      <c r="AI18" s="22">
        <f>'5.Spieltag'!AK18</f>
        <v>11</v>
      </c>
      <c r="AJ18" s="23">
        <f t="shared" si="10"/>
        <v>202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'5.Spieltag'!B19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'5.Spieltag'!AJ19</f>
        <v>157</v>
      </c>
      <c r="AI19" s="22">
        <f>'5.Spieltag'!AK19</f>
        <v>11</v>
      </c>
      <c r="AJ19" s="23">
        <f t="shared" si="10"/>
        <v>202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ref="A20:A24" si="21">AK20</f>
        <v>13</v>
      </c>
      <c r="B20" s="20" t="str">
        <f>'5.Spieltag'!B20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4" si="22">E20+H20+K20+N20+Q20+T20+W20+Z20+AC20+AF20</f>
        <v>45</v>
      </c>
      <c r="AH20" s="21">
        <f>'5.Spieltag'!AJ20</f>
        <v>156</v>
      </c>
      <c r="AI20" s="22">
        <f>'5.Spieltag'!AK20</f>
        <v>13</v>
      </c>
      <c r="AJ20" s="23">
        <f t="shared" ref="AJ20:AJ24" si="23">AG20+AH20</f>
        <v>201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'5.Spieltag'!B21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'5.Spieltag'!AJ21</f>
        <v>155</v>
      </c>
      <c r="AI21" s="22">
        <f>'5.Spieltag'!AK21</f>
        <v>14</v>
      </c>
      <c r="AJ21" s="23">
        <f t="shared" si="23"/>
        <v>200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14</v>
      </c>
      <c r="B22" s="20" t="str">
        <f>'5.Spieltag'!B22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'5.Spieltag'!AJ22</f>
        <v>155</v>
      </c>
      <c r="AI22" s="22">
        <f>'5.Spieltag'!AK22</f>
        <v>14</v>
      </c>
      <c r="AJ22" s="23">
        <f t="shared" si="23"/>
        <v>200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21"/>
        <v>16</v>
      </c>
      <c r="B23" s="78" t="str">
        <f>'5.Spieltag'!B23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'5.Spieltag'!AJ23</f>
        <v>143</v>
      </c>
      <c r="AI23" s="22">
        <f>'5.Spieltag'!AK23</f>
        <v>16</v>
      </c>
      <c r="AJ23" s="23">
        <f t="shared" si="23"/>
        <v>188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'5.Spieltag'!B24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'5.Spieltag'!AJ24</f>
        <v>142</v>
      </c>
      <c r="AI24" s="22">
        <f>'5.Spieltag'!AK24</f>
        <v>17</v>
      </c>
      <c r="AJ24" s="23">
        <f t="shared" si="23"/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'6.Spieltag'!B8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'6.Spieltag'!AJ8</f>
        <v>232</v>
      </c>
      <c r="AI8" s="28">
        <f>'6.Spieltag'!AK8</f>
        <v>1</v>
      </c>
      <c r="AJ8" s="23">
        <f t="shared" ref="AJ8:AJ24" si="10">AG8+AH8</f>
        <v>277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'6.Spieltag'!AJ9</f>
        <v>214</v>
      </c>
      <c r="AI9" s="28">
        <f>'6.Spieltag'!AK9</f>
        <v>2</v>
      </c>
      <c r="AJ9" s="23">
        <f t="shared" si="10"/>
        <v>259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'6.Spieltag'!B10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'6.Spieltag'!AJ10</f>
        <v>213</v>
      </c>
      <c r="AI10" s="28">
        <f>'6.Spieltag'!AK10</f>
        <v>3</v>
      </c>
      <c r="AJ10" s="23">
        <f t="shared" si="10"/>
        <v>258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'6.Spieltag'!B11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'6.Spieltag'!AJ11</f>
        <v>211</v>
      </c>
      <c r="AI11" s="28">
        <f>'6.Spieltag'!AK11</f>
        <v>4</v>
      </c>
      <c r="AJ11" s="23">
        <f t="shared" si="10"/>
        <v>256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'6.Spieltag'!B12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'6.Spieltag'!AJ12</f>
        <v>208</v>
      </c>
      <c r="AI12" s="28">
        <f>'6.Spieltag'!AK12</f>
        <v>5</v>
      </c>
      <c r="AJ12" s="23">
        <f t="shared" si="10"/>
        <v>253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'6.Spieltag'!B13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'6.Spieltag'!AJ13</f>
        <v>207</v>
      </c>
      <c r="AI13" s="28">
        <f>'6.Spieltag'!AK13</f>
        <v>6</v>
      </c>
      <c r="AJ13" s="23">
        <f t="shared" si="10"/>
        <v>252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'6.Spieltag'!B14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'6.Spieltag'!AJ14</f>
        <v>206</v>
      </c>
      <c r="AI14" s="28">
        <f>'6.Spieltag'!AK14</f>
        <v>7</v>
      </c>
      <c r="AJ14" s="23">
        <f t="shared" si="10"/>
        <v>251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'6.Spieltag'!B15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'6.Spieltag'!AJ15</f>
        <v>206</v>
      </c>
      <c r="AI15" s="28">
        <f>'6.Spieltag'!AK15</f>
        <v>7</v>
      </c>
      <c r="AJ15" s="23">
        <f t="shared" si="10"/>
        <v>251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'6.Spieltag'!B16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'6.Spieltag'!AJ16</f>
        <v>204</v>
      </c>
      <c r="AI16" s="28">
        <f>'6.Spieltag'!AK16</f>
        <v>9</v>
      </c>
      <c r="AJ16" s="23">
        <f t="shared" si="10"/>
        <v>249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'6.Spieltag'!B17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'6.Spieltag'!AJ17</f>
        <v>203</v>
      </c>
      <c r="AI17" s="28">
        <f>'6.Spieltag'!AK17</f>
        <v>10</v>
      </c>
      <c r="AJ17" s="23">
        <f t="shared" si="10"/>
        <v>248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'6.Spieltag'!AJ18</f>
        <v>202</v>
      </c>
      <c r="AI18" s="28">
        <f>'6.Spieltag'!AK18</f>
        <v>11</v>
      </c>
      <c r="AJ18" s="23">
        <f t="shared" si="10"/>
        <v>247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'6.Spieltag'!B19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'6.Spieltag'!AJ19</f>
        <v>202</v>
      </c>
      <c r="AI19" s="28">
        <f>'6.Spieltag'!AK19</f>
        <v>11</v>
      </c>
      <c r="AJ19" s="23">
        <f t="shared" si="10"/>
        <v>247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'6.Spieltag'!B20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'6.Spieltag'!AJ20</f>
        <v>201</v>
      </c>
      <c r="AI20" s="28">
        <f>'6.Spieltag'!AK20</f>
        <v>13</v>
      </c>
      <c r="AJ20" s="23">
        <f t="shared" si="10"/>
        <v>246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'6.Spieltag'!B21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'6.Spieltag'!AJ21</f>
        <v>200</v>
      </c>
      <c r="AI21" s="28">
        <f>'6.Spieltag'!AK21</f>
        <v>14</v>
      </c>
      <c r="AJ21" s="23">
        <f t="shared" si="10"/>
        <v>245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'6.Spieltag'!B22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'6.Spieltag'!AJ22</f>
        <v>200</v>
      </c>
      <c r="AI22" s="28">
        <f>'6.Spieltag'!AK22</f>
        <v>14</v>
      </c>
      <c r="AJ22" s="23">
        <f t="shared" si="10"/>
        <v>245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'6.Spieltag'!B23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'6.Spieltag'!AJ23</f>
        <v>188</v>
      </c>
      <c r="AI23" s="28">
        <f>'6.Spieltag'!AK23</f>
        <v>16</v>
      </c>
      <c r="AJ23" s="23">
        <f t="shared" si="10"/>
        <v>233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'6.Spieltag'!B24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'6.Spieltag'!AJ24</f>
        <v>187</v>
      </c>
      <c r="AI24" s="28">
        <f>'6.Spieltag'!AK24</f>
        <v>17</v>
      </c>
      <c r="AJ24" s="23">
        <f t="shared" si="10"/>
        <v>232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'7.Spieltag'!B8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'7.Spieltag'!AJ8</f>
        <v>277</v>
      </c>
      <c r="AI8" s="28">
        <f>'7.Spieltag'!AK8</f>
        <v>1</v>
      </c>
      <c r="AJ8" s="23">
        <f t="shared" ref="AJ8:AJ24" si="10">AG8+AH8</f>
        <v>322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'7.Spieltag'!B9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'7.Spieltag'!AJ9</f>
        <v>259</v>
      </c>
      <c r="AI9" s="28">
        <f>'7.Spieltag'!AK9</f>
        <v>2</v>
      </c>
      <c r="AJ9" s="23">
        <f t="shared" si="10"/>
        <v>304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'7.Spieltag'!B10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'7.Spieltag'!AJ10</f>
        <v>258</v>
      </c>
      <c r="AI10" s="28">
        <f>'7.Spieltag'!AK10</f>
        <v>3</v>
      </c>
      <c r="AJ10" s="23">
        <f t="shared" si="10"/>
        <v>303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'7.Spieltag'!B11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'7.Spieltag'!AJ11</f>
        <v>256</v>
      </c>
      <c r="AI11" s="28">
        <f>'7.Spieltag'!AK11</f>
        <v>4</v>
      </c>
      <c r="AJ11" s="23">
        <f t="shared" si="10"/>
        <v>301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'7.Spieltag'!B12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'7.Spieltag'!AJ12</f>
        <v>253</v>
      </c>
      <c r="AI12" s="28">
        <f>'7.Spieltag'!AK12</f>
        <v>5</v>
      </c>
      <c r="AJ12" s="23">
        <f t="shared" si="10"/>
        <v>298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'7.Spieltag'!B13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'7.Spieltag'!AJ13</f>
        <v>252</v>
      </c>
      <c r="AI13" s="28">
        <f>'7.Spieltag'!AK13</f>
        <v>6</v>
      </c>
      <c r="AJ13" s="23">
        <f t="shared" si="10"/>
        <v>297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'7.Spieltag'!AJ14</f>
        <v>251</v>
      </c>
      <c r="AI14" s="28">
        <f>'7.Spieltag'!AK14</f>
        <v>7</v>
      </c>
      <c r="AJ14" s="23">
        <f t="shared" si="10"/>
        <v>296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'7.Spieltag'!B15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'7.Spieltag'!AJ15</f>
        <v>251</v>
      </c>
      <c r="AI15" s="28">
        <f>'7.Spieltag'!AK15</f>
        <v>7</v>
      </c>
      <c r="AJ15" s="23">
        <f t="shared" si="10"/>
        <v>296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'7.Spieltag'!B16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'7.Spieltag'!AJ16</f>
        <v>249</v>
      </c>
      <c r="AI16" s="28">
        <f>'7.Spieltag'!AK16</f>
        <v>9</v>
      </c>
      <c r="AJ16" s="23">
        <f t="shared" si="10"/>
        <v>294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'7.Spieltag'!AJ17</f>
        <v>248</v>
      </c>
      <c r="AI17" s="28">
        <f>'7.Spieltag'!AK17</f>
        <v>10</v>
      </c>
      <c r="AJ17" s="23">
        <f t="shared" si="10"/>
        <v>293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'7.Spieltag'!B18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'7.Spieltag'!AJ18</f>
        <v>247</v>
      </c>
      <c r="AI18" s="28">
        <f>'7.Spieltag'!AK18</f>
        <v>11</v>
      </c>
      <c r="AJ18" s="23">
        <f t="shared" si="10"/>
        <v>292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'7.Spieltag'!B19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'7.Spieltag'!AJ19</f>
        <v>247</v>
      </c>
      <c r="AI19" s="28">
        <f>'7.Spieltag'!AK19</f>
        <v>11</v>
      </c>
      <c r="AJ19" s="23">
        <f t="shared" si="10"/>
        <v>292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'7.Spieltag'!B20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'7.Spieltag'!AJ20</f>
        <v>246</v>
      </c>
      <c r="AI20" s="28">
        <f>'7.Spieltag'!AK20</f>
        <v>13</v>
      </c>
      <c r="AJ20" s="23">
        <f t="shared" si="10"/>
        <v>291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'7.Spieltag'!AJ21</f>
        <v>245</v>
      </c>
      <c r="AI21" s="28">
        <f>'7.Spieltag'!AK21</f>
        <v>14</v>
      </c>
      <c r="AJ21" s="23">
        <f t="shared" si="10"/>
        <v>290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'7.Spieltag'!B22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'7.Spieltag'!AJ22</f>
        <v>245</v>
      </c>
      <c r="AI22" s="28">
        <f>'7.Spieltag'!AK22</f>
        <v>14</v>
      </c>
      <c r="AJ22" s="23">
        <f t="shared" si="10"/>
        <v>290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'7.Spieltag'!B23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'7.Spieltag'!AJ23</f>
        <v>233</v>
      </c>
      <c r="AI23" s="28">
        <f>'7.Spieltag'!AK23</f>
        <v>16</v>
      </c>
      <c r="AJ23" s="23">
        <f t="shared" si="10"/>
        <v>278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'7.Spieltag'!B24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'7.Spieltag'!AJ24</f>
        <v>232</v>
      </c>
      <c r="AI24" s="28">
        <f>'7.Spieltag'!AK24</f>
        <v>17</v>
      </c>
      <c r="AJ24" s="23">
        <f t="shared" si="10"/>
        <v>277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'8.Spieltag'!B8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'8.Spieltag'!AJ8</f>
        <v>322</v>
      </c>
      <c r="AI8" s="28">
        <f>'8.Spieltag'!AK8</f>
        <v>1</v>
      </c>
      <c r="AJ8" s="23">
        <f t="shared" ref="AJ8:AJ19" si="10">AG8+AH8</f>
        <v>367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'8.Spieltag'!B9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'8.Spieltag'!AJ9</f>
        <v>304</v>
      </c>
      <c r="AI9" s="28">
        <f>'8.Spieltag'!AK9</f>
        <v>2</v>
      </c>
      <c r="AJ9" s="23">
        <f t="shared" si="10"/>
        <v>349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'8.Spieltag'!B10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'8.Spieltag'!AJ10</f>
        <v>303</v>
      </c>
      <c r="AI10" s="28">
        <f>'8.Spieltag'!AK10</f>
        <v>3</v>
      </c>
      <c r="AJ10" s="23">
        <f t="shared" si="10"/>
        <v>348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'8.Spieltag'!B11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'8.Spieltag'!AJ11</f>
        <v>301</v>
      </c>
      <c r="AI11" s="28">
        <f>'8.Spieltag'!AK11</f>
        <v>4</v>
      </c>
      <c r="AJ11" s="23">
        <f t="shared" si="10"/>
        <v>346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'8.Spieltag'!B12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'8.Spieltag'!AJ12</f>
        <v>298</v>
      </c>
      <c r="AI12" s="28">
        <f>'8.Spieltag'!AK12</f>
        <v>5</v>
      </c>
      <c r="AJ12" s="23">
        <f t="shared" si="10"/>
        <v>343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'8.Spieltag'!B13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'8.Spieltag'!AJ13</f>
        <v>297</v>
      </c>
      <c r="AI13" s="28">
        <f>'8.Spieltag'!AK13</f>
        <v>6</v>
      </c>
      <c r="AJ13" s="23">
        <f t="shared" si="10"/>
        <v>342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'8.Spieltag'!B14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'8.Spieltag'!AJ14</f>
        <v>296</v>
      </c>
      <c r="AI14" s="28">
        <f>'8.Spieltag'!AK14</f>
        <v>7</v>
      </c>
      <c r="AJ14" s="23">
        <f t="shared" si="10"/>
        <v>341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'8.Spieltag'!B15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'8.Spieltag'!AJ15</f>
        <v>296</v>
      </c>
      <c r="AI15" s="28">
        <f>'8.Spieltag'!AK15</f>
        <v>7</v>
      </c>
      <c r="AJ15" s="23">
        <f t="shared" si="10"/>
        <v>341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'8.Spieltag'!B16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'8.Spieltag'!AJ16</f>
        <v>294</v>
      </c>
      <c r="AI16" s="28">
        <f>'8.Spieltag'!AK16</f>
        <v>9</v>
      </c>
      <c r="AJ16" s="23">
        <f t="shared" si="10"/>
        <v>339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'8.Spieltag'!B17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'8.Spieltag'!AJ17</f>
        <v>293</v>
      </c>
      <c r="AI17" s="28">
        <f>'8.Spieltag'!AK17</f>
        <v>10</v>
      </c>
      <c r="AJ17" s="23">
        <f t="shared" si="10"/>
        <v>338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'8.Spieltag'!B18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'8.Spieltag'!AJ18</f>
        <v>292</v>
      </c>
      <c r="AI18" s="28">
        <f>'8.Spieltag'!AK18</f>
        <v>11</v>
      </c>
      <c r="AJ18" s="23">
        <f t="shared" si="10"/>
        <v>337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'8.Spieltag'!B19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'8.Spieltag'!AJ19</f>
        <v>292</v>
      </c>
      <c r="AI19" s="28">
        <f>'8.Spieltag'!AK19</f>
        <v>11</v>
      </c>
      <c r="AJ19" s="23">
        <f t="shared" si="10"/>
        <v>337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'8.Spieltag'!AJ20</f>
        <v>291</v>
      </c>
      <c r="AI20" s="28">
        <f>'8.Spieltag'!AK20</f>
        <v>13</v>
      </c>
      <c r="AJ20" s="23">
        <f>AG20+AH20</f>
        <v>336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'8.Spieltag'!B21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'8.Spieltag'!AJ21</f>
        <v>290</v>
      </c>
      <c r="AI21" s="28">
        <f>'8.Spieltag'!AK21</f>
        <v>14</v>
      </c>
      <c r="AJ21" s="23">
        <f>AG21+AH21</f>
        <v>335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'8.Spieltag'!B22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'8.Spieltag'!AJ22</f>
        <v>290</v>
      </c>
      <c r="AI22" s="28">
        <f>'8.Spieltag'!AK22</f>
        <v>14</v>
      </c>
      <c r="AJ22" s="23">
        <f>AG22+AH22</f>
        <v>335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'8.Spieltag'!B23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'8.Spieltag'!AJ23</f>
        <v>278</v>
      </c>
      <c r="AI23" s="28">
        <f>'8.Spieltag'!AK23</f>
        <v>16</v>
      </c>
      <c r="AJ23" s="23">
        <f>AG23+AH23</f>
        <v>323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'8.Spieltag'!B24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'8.Spieltag'!AJ24</f>
        <v>277</v>
      </c>
      <c r="AI24" s="28">
        <f>'8.Spieltag'!AK24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'8.Spieltag'!AJ26</f>
        <v>0</v>
      </c>
      <c r="AI26" s="28">
        <f>'8.Spieltag'!AK26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367</v>
      </c>
      <c r="AI8" s="28">
        <f>'9.Spieltag'!AK8</f>
        <v>1</v>
      </c>
      <c r="AJ8" s="23">
        <f t="shared" ref="AJ8:AJ19" si="10">AG8+AH8</f>
        <v>412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'9.Spieltag'!B9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349</v>
      </c>
      <c r="AI9" s="28">
        <f>'9.Spieltag'!AK9</f>
        <v>2</v>
      </c>
      <c r="AJ9" s="23">
        <f t="shared" si="10"/>
        <v>394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'9.Spieltag'!B10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'9.Spieltag'!AJ10</f>
        <v>348</v>
      </c>
      <c r="AI10" s="28">
        <f>'9.Spieltag'!AK10</f>
        <v>3</v>
      </c>
      <c r="AJ10" s="23">
        <f t="shared" si="10"/>
        <v>393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'9.Spieltag'!AJ11</f>
        <v>346</v>
      </c>
      <c r="AI11" s="28">
        <f>'9.Spieltag'!AK11</f>
        <v>4</v>
      </c>
      <c r="AJ11" s="23">
        <f t="shared" si="10"/>
        <v>391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'9.Spieltag'!B12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'9.Spieltag'!AJ12</f>
        <v>343</v>
      </c>
      <c r="AI12" s="28">
        <f>'9.Spieltag'!AK12</f>
        <v>5</v>
      </c>
      <c r="AJ12" s="23">
        <f t="shared" si="10"/>
        <v>388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'9.Spieltag'!B13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'9.Spieltag'!AJ13</f>
        <v>342</v>
      </c>
      <c r="AI13" s="28">
        <f>'9.Spieltag'!AK13</f>
        <v>6</v>
      </c>
      <c r="AJ13" s="23">
        <f t="shared" si="10"/>
        <v>387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'9.Spieltag'!B14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'9.Spieltag'!AJ14</f>
        <v>341</v>
      </c>
      <c r="AI14" s="28">
        <f>'9.Spieltag'!AK14</f>
        <v>7</v>
      </c>
      <c r="AJ14" s="23">
        <f t="shared" si="10"/>
        <v>386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'9.Spieltag'!B15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'9.Spieltag'!AJ15</f>
        <v>341</v>
      </c>
      <c r="AI15" s="28">
        <f>'9.Spieltag'!AK15</f>
        <v>7</v>
      </c>
      <c r="AJ15" s="23">
        <f t="shared" si="10"/>
        <v>386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'9.Spieltag'!B16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'9.Spieltag'!AJ16</f>
        <v>339</v>
      </c>
      <c r="AI16" s="28">
        <f>'9.Spieltag'!AK16</f>
        <v>9</v>
      </c>
      <c r="AJ16" s="23">
        <f t="shared" si="10"/>
        <v>384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'9.Spieltag'!B17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'9.Spieltag'!AJ17</f>
        <v>338</v>
      </c>
      <c r="AI17" s="28">
        <f>'9.Spieltag'!AK17</f>
        <v>10</v>
      </c>
      <c r="AJ17" s="23">
        <f t="shared" si="10"/>
        <v>383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'9.Spieltag'!AJ18</f>
        <v>337</v>
      </c>
      <c r="AI18" s="28">
        <f>'9.Spieltag'!AK18</f>
        <v>11</v>
      </c>
      <c r="AJ18" s="23">
        <f t="shared" si="10"/>
        <v>382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'9.Spieltag'!B19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'9.Spieltag'!AJ19</f>
        <v>337</v>
      </c>
      <c r="AI19" s="28">
        <f>'9.Spieltag'!AK19</f>
        <v>11</v>
      </c>
      <c r="AJ19" s="23">
        <f t="shared" si="10"/>
        <v>382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'9.Spieltag'!B20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336</v>
      </c>
      <c r="AI20" s="28">
        <f>'9.Spieltag'!AK20</f>
        <v>13</v>
      </c>
      <c r="AJ20" s="23">
        <f>AG20+AH20</f>
        <v>381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335</v>
      </c>
      <c r="AI21" s="28">
        <f>'9.Spieltag'!AK21</f>
        <v>14</v>
      </c>
      <c r="AJ21" s="23">
        <f>AG21+AH21</f>
        <v>380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'9.Spieltag'!B22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335</v>
      </c>
      <c r="AI22" s="28">
        <f>'9.Spieltag'!AK22</f>
        <v>14</v>
      </c>
      <c r="AJ22" s="23">
        <f>AG22+AH22</f>
        <v>380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323</v>
      </c>
      <c r="AI23" s="28">
        <f>'9.Spieltag'!AK23</f>
        <v>16</v>
      </c>
      <c r="AJ23" s="23">
        <f>AG23+AH23</f>
        <v>368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322</v>
      </c>
      <c r="AI24" s="28">
        <f>'9.Spieltag'!AK24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'9.Spieltag'!AJ26</f>
        <v>0</v>
      </c>
      <c r="AI26" s="28">
        <f>'9.Spieltag'!AK26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412</v>
      </c>
      <c r="AI8" s="28">
        <f>'10.Spieltag'!AK8</f>
        <v>1</v>
      </c>
      <c r="AJ8" s="23">
        <f t="shared" ref="AJ8:AJ19" si="10">AG8+AH8</f>
        <v>457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394</v>
      </c>
      <c r="AI9" s="28">
        <f>'10.Spieltag'!AK9</f>
        <v>2</v>
      </c>
      <c r="AJ9" s="23">
        <f t="shared" si="10"/>
        <v>439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'10.Spieltag'!B10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393</v>
      </c>
      <c r="AI10" s="28">
        <f>'10.Spieltag'!AK10</f>
        <v>3</v>
      </c>
      <c r="AJ10" s="23">
        <f t="shared" si="10"/>
        <v>438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391</v>
      </c>
      <c r="AI11" s="28">
        <f>'10.Spieltag'!AK11</f>
        <v>4</v>
      </c>
      <c r="AJ11" s="23">
        <f t="shared" si="10"/>
        <v>436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388</v>
      </c>
      <c r="AI12" s="28">
        <f>'10.Spieltag'!AK12</f>
        <v>5</v>
      </c>
      <c r="AJ12" s="23">
        <f t="shared" si="10"/>
        <v>433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'10.Spieltag'!B13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387</v>
      </c>
      <c r="AI13" s="28">
        <f>'10.Spieltag'!AK13</f>
        <v>6</v>
      </c>
      <c r="AJ13" s="23">
        <f t="shared" si="10"/>
        <v>432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386</v>
      </c>
      <c r="AI14" s="28">
        <f>'10.Spieltag'!AK14</f>
        <v>7</v>
      </c>
      <c r="AJ14" s="23">
        <f t="shared" si="10"/>
        <v>431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'10.Spieltag'!B15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386</v>
      </c>
      <c r="AI15" s="28">
        <f>'10.Spieltag'!AK15</f>
        <v>7</v>
      </c>
      <c r="AJ15" s="23">
        <f t="shared" si="10"/>
        <v>431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384</v>
      </c>
      <c r="AI16" s="28">
        <f>'10.Spieltag'!AK16</f>
        <v>9</v>
      </c>
      <c r="AJ16" s="23">
        <f t="shared" si="10"/>
        <v>429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'10.Spieltag'!B17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383</v>
      </c>
      <c r="AI17" s="28">
        <f>'10.Spieltag'!AK17</f>
        <v>10</v>
      </c>
      <c r="AJ17" s="23">
        <f t="shared" si="10"/>
        <v>428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382</v>
      </c>
      <c r="AI18" s="28">
        <f>'10.Spieltag'!AK18</f>
        <v>11</v>
      </c>
      <c r="AJ18" s="23">
        <f t="shared" si="10"/>
        <v>427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'10.Spieltag'!B19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382</v>
      </c>
      <c r="AI19" s="28">
        <f>'10.Spieltag'!AK19</f>
        <v>11</v>
      </c>
      <c r="AJ19" s="23">
        <f t="shared" si="10"/>
        <v>427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'10.Spieltag'!B20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381</v>
      </c>
      <c r="AI20" s="28">
        <f>'10.Spieltag'!AK20</f>
        <v>13</v>
      </c>
      <c r="AJ20" s="23">
        <f>AG20+AH20</f>
        <v>426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380</v>
      </c>
      <c r="AI21" s="28">
        <f>'10.Spieltag'!AK21</f>
        <v>14</v>
      </c>
      <c r="AJ21" s="23">
        <f>AG21+AH21</f>
        <v>425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'10.Spieltag'!B22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380</v>
      </c>
      <c r="AI22" s="28">
        <f>'10.Spieltag'!AK22</f>
        <v>14</v>
      </c>
      <c r="AJ22" s="23">
        <f>AG22+AH22</f>
        <v>425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368</v>
      </c>
      <c r="AI23" s="28">
        <f>'10.Spieltag'!AK23</f>
        <v>16</v>
      </c>
      <c r="AJ23" s="23">
        <f>AG23+AH23</f>
        <v>413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367</v>
      </c>
      <c r="AI24" s="28">
        <f>'10.Spieltag'!AK24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457</v>
      </c>
      <c r="AI8" s="28">
        <f>'11.Spieltag'!AK8</f>
        <v>1</v>
      </c>
      <c r="AJ8" s="23">
        <f t="shared" ref="AJ8:AJ19" si="10">AG8+AH8</f>
        <v>502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439</v>
      </c>
      <c r="AI9" s="28">
        <f>'11.Spieltag'!AK9</f>
        <v>2</v>
      </c>
      <c r="AJ9" s="23">
        <f t="shared" si="10"/>
        <v>484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'11.Spieltag'!B10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438</v>
      </c>
      <c r="AI10" s="28">
        <f>'11.Spieltag'!AK10</f>
        <v>3</v>
      </c>
      <c r="AJ10" s="23">
        <f t="shared" si="10"/>
        <v>483</v>
      </c>
      <c r="AK10" s="24">
        <f t="shared" si="11"/>
        <v>3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436</v>
      </c>
      <c r="AI11" s="28">
        <f>'11.Spieltag'!AK11</f>
        <v>4</v>
      </c>
      <c r="AJ11" s="23">
        <f t="shared" si="10"/>
        <v>481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433</v>
      </c>
      <c r="AI12" s="28">
        <f>'11.Spieltag'!AK12</f>
        <v>5</v>
      </c>
      <c r="AJ12" s="23">
        <f t="shared" si="10"/>
        <v>478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432</v>
      </c>
      <c r="AI13" s="28">
        <f>'11.Spieltag'!AK13</f>
        <v>6</v>
      </c>
      <c r="AJ13" s="23">
        <f t="shared" si="10"/>
        <v>477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431</v>
      </c>
      <c r="AI14" s="28">
        <f>'11.Spieltag'!AK14</f>
        <v>7</v>
      </c>
      <c r="AJ14" s="23">
        <f t="shared" si="10"/>
        <v>476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'11.Spieltag'!B15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431</v>
      </c>
      <c r="AI15" s="28">
        <f>'11.Spieltag'!AK15</f>
        <v>7</v>
      </c>
      <c r="AJ15" s="23">
        <f t="shared" si="10"/>
        <v>476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429</v>
      </c>
      <c r="AI16" s="28">
        <f>'11.Spieltag'!AK16</f>
        <v>9</v>
      </c>
      <c r="AJ16" s="23">
        <f t="shared" si="10"/>
        <v>474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'11.Spieltag'!B17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428</v>
      </c>
      <c r="AI17" s="28">
        <f>'11.Spieltag'!AK17</f>
        <v>10</v>
      </c>
      <c r="AJ17" s="23">
        <f t="shared" si="10"/>
        <v>473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427</v>
      </c>
      <c r="AI18" s="28">
        <f>'11.Spieltag'!AK18</f>
        <v>11</v>
      </c>
      <c r="AJ18" s="23">
        <f t="shared" si="10"/>
        <v>472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'11.Spieltag'!B19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427</v>
      </c>
      <c r="AI19" s="28">
        <f>'11.Spieltag'!AK19</f>
        <v>11</v>
      </c>
      <c r="AJ19" s="23">
        <f t="shared" si="10"/>
        <v>472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'11.Spieltag'!B20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426</v>
      </c>
      <c r="AI20" s="28">
        <f>'11.Spieltag'!AK20</f>
        <v>13</v>
      </c>
      <c r="AJ20" s="23">
        <f>AG20+AH20</f>
        <v>471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425</v>
      </c>
      <c r="AI21" s="28">
        <f>'11.Spieltag'!AK21</f>
        <v>14</v>
      </c>
      <c r="AJ21" s="23">
        <f>AG21+AH21</f>
        <v>470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425</v>
      </c>
      <c r="AI22" s="28">
        <f>'11.Spieltag'!AK22</f>
        <v>14</v>
      </c>
      <c r="AJ22" s="23">
        <f>AG22+AH22</f>
        <v>470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413</v>
      </c>
      <c r="AI23" s="28">
        <f>'11.Spieltag'!AK23</f>
        <v>16</v>
      </c>
      <c r="AJ23" s="23">
        <f>AG23+AH23</f>
        <v>458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412</v>
      </c>
      <c r="AI24" s="28">
        <f>'11.Spieltag'!AK24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502</v>
      </c>
      <c r="AI8" s="28">
        <f>'12.Spieltag'!AK8</f>
        <v>1</v>
      </c>
      <c r="AJ8" s="23">
        <f t="shared" ref="AJ8:AJ19" si="10">AG8+AH8</f>
        <v>547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484</v>
      </c>
      <c r="AI9" s="28">
        <f>'12.Spieltag'!AK9</f>
        <v>2</v>
      </c>
      <c r="AJ9" s="23">
        <f t="shared" si="10"/>
        <v>529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483</v>
      </c>
      <c r="AI10" s="28">
        <f>'12.Spieltag'!AK10</f>
        <v>3</v>
      </c>
      <c r="AJ10" s="23">
        <f t="shared" si="10"/>
        <v>528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481</v>
      </c>
      <c r="AI11" s="28">
        <f>'12.Spieltag'!AK11</f>
        <v>4</v>
      </c>
      <c r="AJ11" s="23">
        <f t="shared" si="10"/>
        <v>526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478</v>
      </c>
      <c r="AI12" s="28">
        <f>'12.Spieltag'!AK12</f>
        <v>5</v>
      </c>
      <c r="AJ12" s="23">
        <f t="shared" si="10"/>
        <v>523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477</v>
      </c>
      <c r="AI13" s="28">
        <f>'12.Spieltag'!AK13</f>
        <v>6</v>
      </c>
      <c r="AJ13" s="23">
        <f t="shared" si="10"/>
        <v>522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476</v>
      </c>
      <c r="AI14" s="28">
        <f>'12.Spieltag'!AK14</f>
        <v>7</v>
      </c>
      <c r="AJ14" s="23">
        <f t="shared" si="10"/>
        <v>521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'12.Spieltag'!B15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476</v>
      </c>
      <c r="AI15" s="28">
        <f>'12.Spieltag'!AK15</f>
        <v>7</v>
      </c>
      <c r="AJ15" s="23">
        <f t="shared" si="10"/>
        <v>521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474</v>
      </c>
      <c r="AI16" s="28">
        <f>'12.Spieltag'!AK16</f>
        <v>9</v>
      </c>
      <c r="AJ16" s="23">
        <f t="shared" si="10"/>
        <v>519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473</v>
      </c>
      <c r="AI17" s="28">
        <f>'12.Spieltag'!AK17</f>
        <v>10</v>
      </c>
      <c r="AJ17" s="23">
        <f t="shared" si="10"/>
        <v>518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472</v>
      </c>
      <c r="AI18" s="28">
        <f>'12.Spieltag'!AK18</f>
        <v>11</v>
      </c>
      <c r="AJ18" s="23">
        <f t="shared" si="10"/>
        <v>517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'12.Spieltag'!B19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472</v>
      </c>
      <c r="AI19" s="28">
        <f>'12.Spieltag'!AK19</f>
        <v>11</v>
      </c>
      <c r="AJ19" s="23">
        <f t="shared" si="10"/>
        <v>517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471</v>
      </c>
      <c r="AI20" s="28">
        <f>'12.Spieltag'!AK20</f>
        <v>13</v>
      </c>
      <c r="AJ20" s="23">
        <f>AG20+AH20</f>
        <v>516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470</v>
      </c>
      <c r="AI21" s="28">
        <f>'12.Spieltag'!AK21</f>
        <v>14</v>
      </c>
      <c r="AJ21" s="23">
        <f>AG21+AH21</f>
        <v>515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'12.Spieltag'!B22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470</v>
      </c>
      <c r="AI22" s="28">
        <f>'12.Spieltag'!AK22</f>
        <v>14</v>
      </c>
      <c r="AJ22" s="23">
        <f>AG22+AH22</f>
        <v>515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458</v>
      </c>
      <c r="AI23" s="28">
        <f>'12.Spieltag'!AK23</f>
        <v>16</v>
      </c>
      <c r="AJ23" s="23">
        <f>AG23+AH23</f>
        <v>503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457</v>
      </c>
      <c r="AI24" s="28">
        <f>'12.Spieltag'!AK24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547</v>
      </c>
      <c r="AI8" s="28">
        <f>'13.Spieltag'!AK8</f>
        <v>1</v>
      </c>
      <c r="AJ8" s="23">
        <f t="shared" ref="AJ8:AJ19" si="10">AG8+AH8</f>
        <v>592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529</v>
      </c>
      <c r="AI9" s="28">
        <f>'13.Spieltag'!AK9</f>
        <v>2</v>
      </c>
      <c r="AJ9" s="23">
        <f t="shared" si="10"/>
        <v>574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528</v>
      </c>
      <c r="AI10" s="28">
        <f>'13.Spieltag'!AK10</f>
        <v>3</v>
      </c>
      <c r="AJ10" s="23">
        <f t="shared" si="10"/>
        <v>573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526</v>
      </c>
      <c r="AI11" s="28">
        <f>'13.Spieltag'!AK11</f>
        <v>4</v>
      </c>
      <c r="AJ11" s="23">
        <f t="shared" si="10"/>
        <v>571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523</v>
      </c>
      <c r="AI12" s="28">
        <f>'13.Spieltag'!AK12</f>
        <v>5</v>
      </c>
      <c r="AJ12" s="23">
        <f t="shared" si="10"/>
        <v>568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522</v>
      </c>
      <c r="AI13" s="28">
        <f>'13.Spieltag'!AK13</f>
        <v>6</v>
      </c>
      <c r="AJ13" s="23">
        <f t="shared" si="10"/>
        <v>567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521</v>
      </c>
      <c r="AI14" s="28">
        <f>'13.Spieltag'!AK14</f>
        <v>7</v>
      </c>
      <c r="AJ14" s="23">
        <f t="shared" si="10"/>
        <v>566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521</v>
      </c>
      <c r="AI15" s="28">
        <f>'13.Spieltag'!AK15</f>
        <v>7</v>
      </c>
      <c r="AJ15" s="23">
        <f t="shared" si="10"/>
        <v>566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519</v>
      </c>
      <c r="AI16" s="28">
        <f>'13.Spieltag'!AK16</f>
        <v>9</v>
      </c>
      <c r="AJ16" s="23">
        <f t="shared" si="10"/>
        <v>564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518</v>
      </c>
      <c r="AI17" s="28">
        <f>'13.Spieltag'!AK17</f>
        <v>10</v>
      </c>
      <c r="AJ17" s="23">
        <f t="shared" si="10"/>
        <v>563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517</v>
      </c>
      <c r="AI18" s="28">
        <f>'13.Spieltag'!AK18</f>
        <v>11</v>
      </c>
      <c r="AJ18" s="23">
        <f t="shared" si="10"/>
        <v>562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517</v>
      </c>
      <c r="AI19" s="28">
        <f>'13.Spieltag'!AK19</f>
        <v>11</v>
      </c>
      <c r="AJ19" s="23">
        <f t="shared" si="10"/>
        <v>562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516</v>
      </c>
      <c r="AI20" s="28">
        <f>'13.Spieltag'!AK20</f>
        <v>13</v>
      </c>
      <c r="AJ20" s="23">
        <f>AG20+AH20</f>
        <v>561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515</v>
      </c>
      <c r="AI21" s="28">
        <f>'13.Spieltag'!AK21</f>
        <v>14</v>
      </c>
      <c r="AJ21" s="23">
        <f>AG21+AH21</f>
        <v>560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515</v>
      </c>
      <c r="AI22" s="28">
        <f>'13.Spieltag'!AK22</f>
        <v>14</v>
      </c>
      <c r="AJ22" s="23">
        <f>AG22+AH22</f>
        <v>560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503</v>
      </c>
      <c r="AI23" s="28">
        <f>'13.Spieltag'!AK23</f>
        <v>16</v>
      </c>
      <c r="AJ23" s="23">
        <f>AG23+AH23</f>
        <v>548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502</v>
      </c>
      <c r="AI24" s="28">
        <f>'13.Spieltag'!AK24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592</v>
      </c>
      <c r="AI8" s="28">
        <f>'14.Spieltag'!AK8</f>
        <v>1</v>
      </c>
      <c r="AJ8" s="23">
        <f t="shared" ref="AJ8:AJ19" si="10">AG8+AH8</f>
        <v>637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574</v>
      </c>
      <c r="AI9" s="28">
        <f>'14.Spieltag'!AK9</f>
        <v>2</v>
      </c>
      <c r="AJ9" s="23">
        <f t="shared" si="10"/>
        <v>619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573</v>
      </c>
      <c r="AI10" s="28">
        <f>'14.Spieltag'!AK10</f>
        <v>3</v>
      </c>
      <c r="AJ10" s="23">
        <f t="shared" si="10"/>
        <v>618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571</v>
      </c>
      <c r="AI11" s="28">
        <f>'14.Spieltag'!AK11</f>
        <v>4</v>
      </c>
      <c r="AJ11" s="23">
        <f t="shared" si="10"/>
        <v>616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568</v>
      </c>
      <c r="AI12" s="28">
        <f>'14.Spieltag'!AK12</f>
        <v>5</v>
      </c>
      <c r="AJ12" s="23">
        <f t="shared" si="10"/>
        <v>613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567</v>
      </c>
      <c r="AI13" s="28">
        <f>'14.Spieltag'!AK13</f>
        <v>6</v>
      </c>
      <c r="AJ13" s="23">
        <f t="shared" si="10"/>
        <v>612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566</v>
      </c>
      <c r="AI14" s="28">
        <f>'14.Spieltag'!AK14</f>
        <v>7</v>
      </c>
      <c r="AJ14" s="23">
        <f t="shared" si="10"/>
        <v>611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566</v>
      </c>
      <c r="AI15" s="28">
        <f>'14.Spieltag'!AK15</f>
        <v>7</v>
      </c>
      <c r="AJ15" s="23">
        <f t="shared" si="10"/>
        <v>611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564</v>
      </c>
      <c r="AI16" s="28">
        <f>'14.Spieltag'!AK16</f>
        <v>9</v>
      </c>
      <c r="AJ16" s="23">
        <f t="shared" si="10"/>
        <v>609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563</v>
      </c>
      <c r="AI17" s="28">
        <f>'14.Spieltag'!AK17</f>
        <v>10</v>
      </c>
      <c r="AJ17" s="23">
        <f t="shared" si="10"/>
        <v>608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562</v>
      </c>
      <c r="AI18" s="28">
        <f>'14.Spieltag'!AK18</f>
        <v>11</v>
      </c>
      <c r="AJ18" s="23">
        <f t="shared" si="10"/>
        <v>607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562</v>
      </c>
      <c r="AI19" s="28">
        <f>'14.Spieltag'!AK19</f>
        <v>11</v>
      </c>
      <c r="AJ19" s="23">
        <f t="shared" si="10"/>
        <v>607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561</v>
      </c>
      <c r="AI20" s="28">
        <f>'14.Spieltag'!AK20</f>
        <v>13</v>
      </c>
      <c r="AJ20" s="23">
        <f>AG20+AH20</f>
        <v>606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560</v>
      </c>
      <c r="AI21" s="28">
        <f>'14.Spieltag'!AK21</f>
        <v>14</v>
      </c>
      <c r="AJ21" s="23">
        <f>AG21+AH21</f>
        <v>605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560</v>
      </c>
      <c r="AI22" s="28">
        <f>'14.Spieltag'!AK22</f>
        <v>14</v>
      </c>
      <c r="AJ22" s="23">
        <f>AG22+AH22</f>
        <v>605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548</v>
      </c>
      <c r="AI23" s="28">
        <f>'14.Spieltag'!AK23</f>
        <v>16</v>
      </c>
      <c r="AJ23" s="23">
        <f>AG23+AH23</f>
        <v>593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547</v>
      </c>
      <c r="AI24" s="28">
        <f>'14.Spieltag'!AK24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637</v>
      </c>
      <c r="AI8" s="28">
        <f>'15.Spieltag'!AK8</f>
        <v>1</v>
      </c>
      <c r="AJ8" s="23">
        <f t="shared" ref="AJ8:AJ19" si="10">AG8+AH8</f>
        <v>682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619</v>
      </c>
      <c r="AI9" s="28">
        <f>'15.Spieltag'!AK9</f>
        <v>2</v>
      </c>
      <c r="AJ9" s="23">
        <f t="shared" si="10"/>
        <v>664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618</v>
      </c>
      <c r="AI10" s="28">
        <f>'15.Spieltag'!AK10</f>
        <v>3</v>
      </c>
      <c r="AJ10" s="23">
        <f t="shared" si="10"/>
        <v>663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616</v>
      </c>
      <c r="AI11" s="28">
        <f>'15.Spieltag'!AK11</f>
        <v>4</v>
      </c>
      <c r="AJ11" s="23">
        <f t="shared" si="10"/>
        <v>661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613</v>
      </c>
      <c r="AI12" s="28">
        <f>'15.Spieltag'!AK12</f>
        <v>5</v>
      </c>
      <c r="AJ12" s="23">
        <f t="shared" si="10"/>
        <v>658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612</v>
      </c>
      <c r="AI13" s="28">
        <f>'15.Spieltag'!AK13</f>
        <v>6</v>
      </c>
      <c r="AJ13" s="23">
        <f t="shared" si="10"/>
        <v>657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611</v>
      </c>
      <c r="AI14" s="28">
        <f>'15.Spieltag'!AK14</f>
        <v>7</v>
      </c>
      <c r="AJ14" s="23">
        <f t="shared" si="10"/>
        <v>656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611</v>
      </c>
      <c r="AI15" s="28">
        <f>'15.Spieltag'!AK15</f>
        <v>7</v>
      </c>
      <c r="AJ15" s="23">
        <f t="shared" si="10"/>
        <v>656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609</v>
      </c>
      <c r="AI16" s="28">
        <f>'15.Spieltag'!AK16</f>
        <v>9</v>
      </c>
      <c r="AJ16" s="23">
        <f t="shared" si="10"/>
        <v>654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608</v>
      </c>
      <c r="AI17" s="28">
        <f>'15.Spieltag'!AK17</f>
        <v>10</v>
      </c>
      <c r="AJ17" s="23">
        <f t="shared" si="10"/>
        <v>653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607</v>
      </c>
      <c r="AI18" s="28">
        <f>'15.Spieltag'!AK18</f>
        <v>11</v>
      </c>
      <c r="AJ18" s="23">
        <f t="shared" si="10"/>
        <v>652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607</v>
      </c>
      <c r="AI19" s="28">
        <f>'15.Spieltag'!AK19</f>
        <v>11</v>
      </c>
      <c r="AJ19" s="23">
        <f t="shared" si="10"/>
        <v>652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606</v>
      </c>
      <c r="AI20" s="28">
        <f>'15.Spieltag'!AK20</f>
        <v>13</v>
      </c>
      <c r="AJ20" s="23">
        <f>AG20+AH20</f>
        <v>651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605</v>
      </c>
      <c r="AI21" s="28">
        <f>'15.Spieltag'!AK21</f>
        <v>14</v>
      </c>
      <c r="AJ21" s="23">
        <f>AG21+AH21</f>
        <v>650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605</v>
      </c>
      <c r="AI22" s="28">
        <f>'15.Spieltag'!AK22</f>
        <v>14</v>
      </c>
      <c r="AJ22" s="23">
        <f>AG22+AH22</f>
        <v>650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593</v>
      </c>
      <c r="AI23" s="28">
        <f>'15.Spieltag'!AK23</f>
        <v>16</v>
      </c>
      <c r="AJ23" s="23">
        <f>AG23+AH23</f>
        <v>638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592</v>
      </c>
      <c r="AI24" s="28">
        <f>'15.Spieltag'!AK24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682</v>
      </c>
      <c r="AI8" s="28">
        <f>'16.Spieltag'!AK8</f>
        <v>1</v>
      </c>
      <c r="AJ8" s="23">
        <f t="shared" ref="AJ8:AJ19" si="10">AG8+AH8</f>
        <v>727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664</v>
      </c>
      <c r="AI9" s="28">
        <f>'16.Spieltag'!AK9</f>
        <v>2</v>
      </c>
      <c r="AJ9" s="23">
        <f t="shared" si="10"/>
        <v>709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663</v>
      </c>
      <c r="AI10" s="28">
        <f>'16.Spieltag'!AK10</f>
        <v>3</v>
      </c>
      <c r="AJ10" s="23">
        <f t="shared" si="10"/>
        <v>708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661</v>
      </c>
      <c r="AI11" s="28">
        <f>'16.Spieltag'!AK11</f>
        <v>4</v>
      </c>
      <c r="AJ11" s="23">
        <f t="shared" si="10"/>
        <v>706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658</v>
      </c>
      <c r="AI12" s="28">
        <f>'16.Spieltag'!AK12</f>
        <v>5</v>
      </c>
      <c r="AJ12" s="23">
        <f t="shared" si="10"/>
        <v>703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657</v>
      </c>
      <c r="AI13" s="28">
        <f>'16.Spieltag'!AK13</f>
        <v>6</v>
      </c>
      <c r="AJ13" s="23">
        <f t="shared" si="10"/>
        <v>702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656</v>
      </c>
      <c r="AI14" s="28">
        <f>'16.Spieltag'!AK14</f>
        <v>7</v>
      </c>
      <c r="AJ14" s="23">
        <f t="shared" si="10"/>
        <v>701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656</v>
      </c>
      <c r="AI15" s="28">
        <f>'16.Spieltag'!AK15</f>
        <v>7</v>
      </c>
      <c r="AJ15" s="23">
        <f t="shared" si="10"/>
        <v>701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654</v>
      </c>
      <c r="AI16" s="28">
        <f>'16.Spieltag'!AK16</f>
        <v>9</v>
      </c>
      <c r="AJ16" s="23">
        <f t="shared" si="10"/>
        <v>699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653</v>
      </c>
      <c r="AI17" s="28">
        <f>'16.Spieltag'!AK17</f>
        <v>10</v>
      </c>
      <c r="AJ17" s="23">
        <f t="shared" si="10"/>
        <v>698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652</v>
      </c>
      <c r="AI18" s="28">
        <f>'16.Spieltag'!AK18</f>
        <v>11</v>
      </c>
      <c r="AJ18" s="23">
        <f t="shared" si="10"/>
        <v>697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652</v>
      </c>
      <c r="AI19" s="28">
        <f>'16.Spieltag'!AK19</f>
        <v>11</v>
      </c>
      <c r="AJ19" s="23">
        <f t="shared" si="10"/>
        <v>697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651</v>
      </c>
      <c r="AI20" s="28">
        <f>'16.Spieltag'!AK20</f>
        <v>13</v>
      </c>
      <c r="AJ20" s="23">
        <f>AG20+AH20</f>
        <v>696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650</v>
      </c>
      <c r="AI21" s="28">
        <f>'16.Spieltag'!AK21</f>
        <v>14</v>
      </c>
      <c r="AJ21" s="23">
        <f>AG21+AH21</f>
        <v>695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650</v>
      </c>
      <c r="AI22" s="28">
        <f>'16.Spieltag'!AK22</f>
        <v>14</v>
      </c>
      <c r="AJ22" s="23">
        <f>AG22+AH22</f>
        <v>695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638</v>
      </c>
      <c r="AI23" s="28">
        <f>'16.Spieltag'!AK23</f>
        <v>16</v>
      </c>
      <c r="AJ23" s="23">
        <f>AG23+AH23</f>
        <v>683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637</v>
      </c>
      <c r="AI24" s="28">
        <f>'16.Spieltag'!AK24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U5" sqref="AU5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38</v>
      </c>
      <c r="E3" s="55">
        <f>'3.Spieltag'!$AG8</f>
        <v>45</v>
      </c>
      <c r="F3" s="55">
        <f>'4.Spieltag'!$AG8</f>
        <v>45</v>
      </c>
      <c r="G3" s="55">
        <f>'5.Spieltag'!$AG8</f>
        <v>45</v>
      </c>
      <c r="H3" s="55">
        <f>'6.Spieltag'!$AG8</f>
        <v>45</v>
      </c>
      <c r="I3" s="55">
        <f>'7.Spieltag'!$AG8</f>
        <v>45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1487</v>
      </c>
      <c r="AL3" s="58">
        <f t="shared" ref="AL3:AL24" si="1">SMALL($C3:$AJ3,1)</f>
        <v>9</v>
      </c>
      <c r="AM3" s="58">
        <f t="shared" ref="AM3:AM24" si="2">SMALL($C3:$AJ3,2)</f>
        <v>38</v>
      </c>
      <c r="AN3" s="58">
        <f t="shared" ref="AN3:AN24" si="3">SMALL($C3:$AJ3,3)</f>
        <v>45</v>
      </c>
      <c r="AO3" s="58">
        <f t="shared" ref="AO3:AO24" si="4">SMALL($C3:$AJ3,4)</f>
        <v>45</v>
      </c>
      <c r="AP3" s="59">
        <f t="shared" ref="AP3:AP24" si="5">AK3-AO3-AN3-AM3-AL3</f>
        <v>1350</v>
      </c>
      <c r="AQ3" s="63">
        <f t="shared" ref="AQ3:AQ24" si="6">SUM(AL3:AO3)</f>
        <v>137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20</v>
      </c>
      <c r="E4" s="55">
        <f>'3.Spieltag'!$AG9</f>
        <v>45</v>
      </c>
      <c r="F4" s="55">
        <f>'4.Spieltag'!$AG9</f>
        <v>45</v>
      </c>
      <c r="G4" s="55">
        <f>'5.Spieltag'!$AG9</f>
        <v>45</v>
      </c>
      <c r="H4" s="55">
        <f>'6.Spieltag'!$AG9</f>
        <v>45</v>
      </c>
      <c r="I4" s="55">
        <f>'7.Spieltag'!$AG9</f>
        <v>45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1474</v>
      </c>
      <c r="AL4" s="58">
        <f t="shared" si="1"/>
        <v>14</v>
      </c>
      <c r="AM4" s="58">
        <f t="shared" si="2"/>
        <v>20</v>
      </c>
      <c r="AN4" s="58">
        <f t="shared" si="3"/>
        <v>45</v>
      </c>
      <c r="AO4" s="58">
        <f t="shared" si="4"/>
        <v>45</v>
      </c>
      <c r="AP4" s="59">
        <f t="shared" si="5"/>
        <v>1350</v>
      </c>
      <c r="AQ4" s="63">
        <f t="shared" si="6"/>
        <v>124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45</v>
      </c>
      <c r="F5" s="55">
        <f>'4.Spieltag'!$AG10</f>
        <v>45</v>
      </c>
      <c r="G5" s="55">
        <f>'5.Spieltag'!$AG10</f>
        <v>45</v>
      </c>
      <c r="H5" s="55">
        <f>'6.Spieltag'!$AG10</f>
        <v>45</v>
      </c>
      <c r="I5" s="55">
        <f>'7.Spieltag'!$AG10</f>
        <v>45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1473</v>
      </c>
      <c r="AL5" s="58">
        <f t="shared" si="1"/>
        <v>9</v>
      </c>
      <c r="AM5" s="58">
        <f t="shared" si="2"/>
        <v>24</v>
      </c>
      <c r="AN5" s="58">
        <f t="shared" si="3"/>
        <v>45</v>
      </c>
      <c r="AO5" s="58">
        <f t="shared" si="4"/>
        <v>45</v>
      </c>
      <c r="AP5" s="59">
        <f t="shared" si="5"/>
        <v>1350</v>
      </c>
      <c r="AQ5" s="63">
        <f t="shared" si="6"/>
        <v>123</v>
      </c>
      <c r="AS5" s="53">
        <v>3</v>
      </c>
      <c r="AT5" s="57"/>
      <c r="AU5" s="56"/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26</v>
      </c>
      <c r="E6" s="55">
        <f>'3.Spieltag'!$AG11</f>
        <v>45</v>
      </c>
      <c r="F6" s="55">
        <f>'4.Spieltag'!$AG11</f>
        <v>45</v>
      </c>
      <c r="G6" s="55">
        <f>'5.Spieltag'!$AG11</f>
        <v>45</v>
      </c>
      <c r="H6" s="55">
        <f>'6.Spieltag'!$AG11</f>
        <v>45</v>
      </c>
      <c r="I6" s="55">
        <f>'7.Spieltag'!$AG11</f>
        <v>45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1480</v>
      </c>
      <c r="AL6" s="58">
        <f t="shared" si="1"/>
        <v>14</v>
      </c>
      <c r="AM6" s="58">
        <f t="shared" si="2"/>
        <v>26</v>
      </c>
      <c r="AN6" s="58">
        <f t="shared" si="3"/>
        <v>45</v>
      </c>
      <c r="AO6" s="58">
        <f t="shared" si="4"/>
        <v>45</v>
      </c>
      <c r="AP6" s="59">
        <f t="shared" si="5"/>
        <v>1350</v>
      </c>
      <c r="AQ6" s="63">
        <f t="shared" si="6"/>
        <v>130</v>
      </c>
      <c r="AS6" s="53">
        <v>4</v>
      </c>
      <c r="AT6" s="54"/>
      <c r="AU6" s="56"/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20</v>
      </c>
      <c r="E7" s="55">
        <f>'3.Spieltag'!$AG12</f>
        <v>45</v>
      </c>
      <c r="F7" s="55">
        <f>'4.Spieltag'!$AG12</f>
        <v>45</v>
      </c>
      <c r="G7" s="55">
        <f>'5.Spieltag'!$AG12</f>
        <v>45</v>
      </c>
      <c r="H7" s="55">
        <f>'6.Spieltag'!$AG12</f>
        <v>45</v>
      </c>
      <c r="I7" s="55">
        <f>'7.Spieltag'!$AG12</f>
        <v>45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1468</v>
      </c>
      <c r="AL7" s="58">
        <f t="shared" si="1"/>
        <v>8</v>
      </c>
      <c r="AM7" s="58">
        <f t="shared" si="2"/>
        <v>20</v>
      </c>
      <c r="AN7" s="58">
        <f t="shared" si="3"/>
        <v>45</v>
      </c>
      <c r="AO7" s="58">
        <f t="shared" si="4"/>
        <v>45</v>
      </c>
      <c r="AP7" s="59">
        <f t="shared" si="5"/>
        <v>1350</v>
      </c>
      <c r="AQ7" s="63">
        <f t="shared" si="6"/>
        <v>118</v>
      </c>
      <c r="AS7" s="53">
        <v>5</v>
      </c>
      <c r="AT7" s="57"/>
      <c r="AU7" s="75"/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13</v>
      </c>
      <c r="E8" s="55">
        <f>'3.Spieltag'!$AG13</f>
        <v>45</v>
      </c>
      <c r="F8" s="55">
        <f>'4.Spieltag'!$AG13</f>
        <v>45</v>
      </c>
      <c r="G8" s="55">
        <f>'5.Spieltag'!$AG13</f>
        <v>45</v>
      </c>
      <c r="H8" s="55">
        <f>'6.Spieltag'!$AG13</f>
        <v>45</v>
      </c>
      <c r="I8" s="55">
        <f>'7.Spieltag'!$AG13</f>
        <v>45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1458</v>
      </c>
      <c r="AL8" s="58">
        <f t="shared" si="1"/>
        <v>5</v>
      </c>
      <c r="AM8" s="58">
        <f t="shared" si="2"/>
        <v>13</v>
      </c>
      <c r="AN8" s="58">
        <f t="shared" si="3"/>
        <v>45</v>
      </c>
      <c r="AO8" s="58">
        <f t="shared" si="4"/>
        <v>45</v>
      </c>
      <c r="AP8" s="59">
        <f t="shared" si="5"/>
        <v>1350</v>
      </c>
      <c r="AQ8" s="63">
        <f t="shared" si="6"/>
        <v>108</v>
      </c>
      <c r="AS8" s="53">
        <v>6</v>
      </c>
      <c r="AT8" s="57"/>
      <c r="AU8" s="56"/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21</v>
      </c>
      <c r="E9" s="55">
        <f>'3.Spieltag'!$AG14</f>
        <v>45</v>
      </c>
      <c r="F9" s="55">
        <f>'4.Spieltag'!$AG14</f>
        <v>45</v>
      </c>
      <c r="G9" s="55">
        <f>'5.Spieltag'!$AG14</f>
        <v>45</v>
      </c>
      <c r="H9" s="55">
        <f>'6.Spieltag'!$AG14</f>
        <v>45</v>
      </c>
      <c r="I9" s="55">
        <f>'7.Spieltag'!$AG14</f>
        <v>45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1471</v>
      </c>
      <c r="AL9" s="58">
        <f t="shared" si="1"/>
        <v>10</v>
      </c>
      <c r="AM9" s="58">
        <f t="shared" si="2"/>
        <v>21</v>
      </c>
      <c r="AN9" s="58">
        <f t="shared" si="3"/>
        <v>45</v>
      </c>
      <c r="AO9" s="58">
        <f t="shared" si="4"/>
        <v>45</v>
      </c>
      <c r="AP9" s="59">
        <f t="shared" si="5"/>
        <v>1350</v>
      </c>
      <c r="AQ9" s="63">
        <f t="shared" si="6"/>
        <v>121</v>
      </c>
      <c r="AS9" s="53">
        <v>7</v>
      </c>
      <c r="AT9" s="54"/>
      <c r="AU9" s="56"/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16</v>
      </c>
      <c r="E10" s="55">
        <f>'3.Spieltag'!$AG15</f>
        <v>45</v>
      </c>
      <c r="F10" s="55">
        <f>'4.Spieltag'!$AG15</f>
        <v>45</v>
      </c>
      <c r="G10" s="55">
        <f>'5.Spieltag'!$AG15</f>
        <v>45</v>
      </c>
      <c r="H10" s="55">
        <f>'6.Spieltag'!$AG15</f>
        <v>45</v>
      </c>
      <c r="I10" s="55">
        <f>'7.Spieltag'!$AG15</f>
        <v>45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1460</v>
      </c>
      <c r="AL10" s="58">
        <f t="shared" si="1"/>
        <v>4</v>
      </c>
      <c r="AM10" s="58">
        <f t="shared" si="2"/>
        <v>16</v>
      </c>
      <c r="AN10" s="58">
        <f t="shared" si="3"/>
        <v>45</v>
      </c>
      <c r="AO10" s="58">
        <f t="shared" si="4"/>
        <v>45</v>
      </c>
      <c r="AP10" s="59">
        <f t="shared" si="5"/>
        <v>1350</v>
      </c>
      <c r="AQ10" s="63">
        <f t="shared" si="6"/>
        <v>110</v>
      </c>
      <c r="AS10" s="53">
        <v>8</v>
      </c>
      <c r="AT10" s="54"/>
      <c r="AU10" s="56"/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18</v>
      </c>
      <c r="E11" s="55">
        <f>'3.Spieltag'!$AG16</f>
        <v>45</v>
      </c>
      <c r="F11" s="55">
        <f>'4.Spieltag'!$AG16</f>
        <v>45</v>
      </c>
      <c r="G11" s="55">
        <f>'5.Spieltag'!$AG16</f>
        <v>45</v>
      </c>
      <c r="H11" s="55">
        <f>'6.Spieltag'!$AG16</f>
        <v>45</v>
      </c>
      <c r="I11" s="55">
        <f>'7.Spieltag'!$AG16</f>
        <v>45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1469</v>
      </c>
      <c r="AL11" s="58">
        <f t="shared" si="1"/>
        <v>11</v>
      </c>
      <c r="AM11" s="58">
        <f t="shared" si="2"/>
        <v>18</v>
      </c>
      <c r="AN11" s="58">
        <f t="shared" si="3"/>
        <v>45</v>
      </c>
      <c r="AO11" s="58">
        <f t="shared" si="4"/>
        <v>45</v>
      </c>
      <c r="AP11" s="59">
        <f t="shared" si="5"/>
        <v>1350</v>
      </c>
      <c r="AQ11" s="63">
        <f t="shared" si="6"/>
        <v>119</v>
      </c>
      <c r="AS11" s="53">
        <v>9</v>
      </c>
      <c r="AT11" s="54"/>
      <c r="AU11" s="56"/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14</v>
      </c>
      <c r="E12" s="55">
        <f>'3.Spieltag'!$AG17</f>
        <v>45</v>
      </c>
      <c r="F12" s="55">
        <f>'4.Spieltag'!$AG17</f>
        <v>45</v>
      </c>
      <c r="G12" s="55">
        <f>'5.Spieltag'!$AG17</f>
        <v>45</v>
      </c>
      <c r="H12" s="55">
        <f>'6.Spieltag'!$AG17</f>
        <v>45</v>
      </c>
      <c r="I12" s="55">
        <f>'7.Spieltag'!$AG17</f>
        <v>45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1462</v>
      </c>
      <c r="AL12" s="58">
        <f t="shared" si="1"/>
        <v>8</v>
      </c>
      <c r="AM12" s="58">
        <f t="shared" si="2"/>
        <v>14</v>
      </c>
      <c r="AN12" s="58">
        <f t="shared" si="3"/>
        <v>45</v>
      </c>
      <c r="AO12" s="58">
        <f t="shared" si="4"/>
        <v>45</v>
      </c>
      <c r="AP12" s="59">
        <f t="shared" si="5"/>
        <v>1350</v>
      </c>
      <c r="AQ12" s="63">
        <f t="shared" si="6"/>
        <v>112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18</v>
      </c>
      <c r="E13" s="55">
        <f>'3.Spieltag'!$AG18</f>
        <v>45</v>
      </c>
      <c r="F13" s="55">
        <f>'4.Spieltag'!$AG18</f>
        <v>45</v>
      </c>
      <c r="G13" s="55">
        <f>'5.Spieltag'!$AG18</f>
        <v>45</v>
      </c>
      <c r="H13" s="55">
        <f>'6.Spieltag'!$AG18</f>
        <v>45</v>
      </c>
      <c r="I13" s="55">
        <f>'7.Spieltag'!$AG18</f>
        <v>45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1464</v>
      </c>
      <c r="AL13" s="58">
        <f t="shared" si="1"/>
        <v>6</v>
      </c>
      <c r="AM13" s="58">
        <f t="shared" si="2"/>
        <v>18</v>
      </c>
      <c r="AN13" s="58">
        <f t="shared" si="3"/>
        <v>45</v>
      </c>
      <c r="AO13" s="58">
        <f t="shared" si="4"/>
        <v>45</v>
      </c>
      <c r="AP13" s="59">
        <f t="shared" si="5"/>
        <v>1350</v>
      </c>
      <c r="AQ13" s="63">
        <f t="shared" si="6"/>
        <v>114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11</v>
      </c>
      <c r="E14" s="55">
        <f>'3.Spieltag'!$AG19</f>
        <v>45</v>
      </c>
      <c r="F14" s="55">
        <f>'4.Spieltag'!$AG19</f>
        <v>45</v>
      </c>
      <c r="G14" s="55">
        <f>'5.Spieltag'!$AG19</f>
        <v>45</v>
      </c>
      <c r="H14" s="55">
        <f>'6.Spieltag'!$AG19</f>
        <v>45</v>
      </c>
      <c r="I14" s="55">
        <f>'7.Spieltag'!$AG19</f>
        <v>45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1458</v>
      </c>
      <c r="AL14" s="58">
        <f t="shared" si="1"/>
        <v>7</v>
      </c>
      <c r="AM14" s="58">
        <f t="shared" si="2"/>
        <v>11</v>
      </c>
      <c r="AN14" s="58">
        <f t="shared" si="3"/>
        <v>45</v>
      </c>
      <c r="AO14" s="58">
        <f t="shared" si="4"/>
        <v>45</v>
      </c>
      <c r="AP14" s="59">
        <f t="shared" si="5"/>
        <v>1350</v>
      </c>
      <c r="AQ14" s="63">
        <f t="shared" si="6"/>
        <v>108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15</v>
      </c>
      <c r="E15" s="55">
        <f>'3.Spieltag'!$AG20</f>
        <v>45</v>
      </c>
      <c r="F15" s="55">
        <f>'4.Spieltag'!$AG20</f>
        <v>45</v>
      </c>
      <c r="G15" s="55">
        <f>'5.Spieltag'!$AG20</f>
        <v>45</v>
      </c>
      <c r="H15" s="55">
        <f>'6.Spieltag'!$AG20</f>
        <v>45</v>
      </c>
      <c r="I15" s="55">
        <f>'7.Spieltag'!$AG20</f>
        <v>45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1461</v>
      </c>
      <c r="AL15" s="58">
        <f t="shared" si="1"/>
        <v>6</v>
      </c>
      <c r="AM15" s="58">
        <f t="shared" si="2"/>
        <v>15</v>
      </c>
      <c r="AN15" s="58">
        <f t="shared" si="3"/>
        <v>45</v>
      </c>
      <c r="AO15" s="58">
        <f t="shared" si="4"/>
        <v>45</v>
      </c>
      <c r="AP15" s="59">
        <f t="shared" si="5"/>
        <v>1350</v>
      </c>
      <c r="AQ15" s="63">
        <f t="shared" si="6"/>
        <v>111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11</v>
      </c>
      <c r="E16" s="55">
        <f>'3.Spieltag'!$AG21</f>
        <v>45</v>
      </c>
      <c r="F16" s="55">
        <f>'4.Spieltag'!$AG21</f>
        <v>45</v>
      </c>
      <c r="G16" s="55">
        <f>'5.Spieltag'!$AG21</f>
        <v>45</v>
      </c>
      <c r="H16" s="55">
        <f>'6.Spieltag'!$AG21</f>
        <v>45</v>
      </c>
      <c r="I16" s="55">
        <f>'7.Spieltag'!$AG21</f>
        <v>45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1465</v>
      </c>
      <c r="AL16" s="58">
        <f t="shared" si="1"/>
        <v>11</v>
      </c>
      <c r="AM16" s="58">
        <f t="shared" si="2"/>
        <v>14</v>
      </c>
      <c r="AN16" s="58">
        <f t="shared" si="3"/>
        <v>45</v>
      </c>
      <c r="AO16" s="58">
        <f t="shared" si="4"/>
        <v>45</v>
      </c>
      <c r="AP16" s="59">
        <f t="shared" si="5"/>
        <v>1350</v>
      </c>
      <c r="AQ16" s="63">
        <f t="shared" si="6"/>
        <v>115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45</v>
      </c>
      <c r="F17" s="55">
        <f>'4.Spieltag'!$AG22</f>
        <v>45</v>
      </c>
      <c r="G17" s="55">
        <f>'5.Spieltag'!$AG22</f>
        <v>45</v>
      </c>
      <c r="H17" s="55">
        <f>'6.Spieltag'!$AG22</f>
        <v>45</v>
      </c>
      <c r="I17" s="55">
        <f>'7.Spieltag'!$AG22</f>
        <v>45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1460</v>
      </c>
      <c r="AL17" s="58">
        <f t="shared" si="1"/>
        <v>2</v>
      </c>
      <c r="AM17" s="58">
        <f t="shared" si="2"/>
        <v>18</v>
      </c>
      <c r="AN17" s="58">
        <f t="shared" si="3"/>
        <v>45</v>
      </c>
      <c r="AO17" s="58">
        <f t="shared" si="4"/>
        <v>45</v>
      </c>
      <c r="AP17" s="59">
        <f t="shared" si="5"/>
        <v>1350</v>
      </c>
      <c r="AQ17" s="63">
        <f t="shared" si="6"/>
        <v>110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0</v>
      </c>
      <c r="E18" s="55">
        <f>'3.Spieltag'!$AG23</f>
        <v>45</v>
      </c>
      <c r="F18" s="55">
        <f>'4.Spieltag'!$AG23</f>
        <v>45</v>
      </c>
      <c r="G18" s="55">
        <f>'5.Spieltag'!$AG23</f>
        <v>45</v>
      </c>
      <c r="H18" s="55">
        <f>'6.Spieltag'!$AG23</f>
        <v>45</v>
      </c>
      <c r="I18" s="55">
        <f>'7.Spieltag'!$AG23</f>
        <v>45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1449</v>
      </c>
      <c r="AL18" s="58">
        <f t="shared" si="1"/>
        <v>0</v>
      </c>
      <c r="AM18" s="58">
        <f t="shared" si="2"/>
        <v>9</v>
      </c>
      <c r="AN18" s="58">
        <f t="shared" si="3"/>
        <v>45</v>
      </c>
      <c r="AO18" s="58">
        <f t="shared" si="4"/>
        <v>45</v>
      </c>
      <c r="AP18" s="59">
        <f t="shared" si="5"/>
        <v>1350</v>
      </c>
      <c r="AQ18" s="63">
        <f t="shared" si="6"/>
        <v>99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0</v>
      </c>
      <c r="E19" s="55">
        <f>'3.Spieltag'!$AG24</f>
        <v>45</v>
      </c>
      <c r="F19" s="55">
        <f>'4.Spieltag'!$AG24</f>
        <v>45</v>
      </c>
      <c r="G19" s="55">
        <f>'5.Spieltag'!$AG24</f>
        <v>45</v>
      </c>
      <c r="H19" s="55">
        <f>'6.Spieltag'!$AG24</f>
        <v>45</v>
      </c>
      <c r="I19" s="55">
        <f>'7.Spieltag'!$AG24</f>
        <v>45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1445</v>
      </c>
      <c r="AL19" s="58">
        <f t="shared" si="1"/>
        <v>0</v>
      </c>
      <c r="AM19" s="58">
        <f t="shared" si="2"/>
        <v>5</v>
      </c>
      <c r="AN19" s="58">
        <f t="shared" si="3"/>
        <v>45</v>
      </c>
      <c r="AO19" s="58">
        <f t="shared" si="4"/>
        <v>45</v>
      </c>
      <c r="AP19" s="59">
        <f t="shared" si="5"/>
        <v>1350</v>
      </c>
      <c r="AQ19" s="63">
        <f t="shared" si="6"/>
        <v>95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225</v>
      </c>
      <c r="E28" s="64">
        <f t="shared" si="9"/>
        <v>675</v>
      </c>
      <c r="F28" s="64">
        <f t="shared" si="9"/>
        <v>675</v>
      </c>
      <c r="G28" s="64">
        <f t="shared" si="9"/>
        <v>675</v>
      </c>
      <c r="H28" s="64">
        <f t="shared" si="9"/>
        <v>675</v>
      </c>
      <c r="I28" s="64">
        <f t="shared" si="9"/>
        <v>675</v>
      </c>
      <c r="J28" s="64">
        <f t="shared" si="9"/>
        <v>675</v>
      </c>
      <c r="K28" s="64">
        <f t="shared" si="9"/>
        <v>675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21943</v>
      </c>
      <c r="AL28" s="64">
        <f t="shared" si="9"/>
        <v>101</v>
      </c>
      <c r="AM28" s="64">
        <f t="shared" si="9"/>
        <v>242</v>
      </c>
      <c r="AN28" s="64">
        <f t="shared" si="9"/>
        <v>675</v>
      </c>
      <c r="AO28" s="64">
        <f t="shared" si="9"/>
        <v>675</v>
      </c>
      <c r="AP28" s="64">
        <f t="shared" si="9"/>
        <v>20250</v>
      </c>
      <c r="AQ28" s="64">
        <f>SUM(AQ4:AQ24)</f>
        <v>1817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727</v>
      </c>
      <c r="AI8" s="28">
        <f>'17.Spieltag'!AK8</f>
        <v>1</v>
      </c>
      <c r="AJ8" s="23">
        <f t="shared" ref="AJ8:AJ19" si="10">AG8+AH8</f>
        <v>772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709</v>
      </c>
      <c r="AI9" s="28">
        <f>'17.Spieltag'!AK9</f>
        <v>2</v>
      </c>
      <c r="AJ9" s="23">
        <f t="shared" si="10"/>
        <v>754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708</v>
      </c>
      <c r="AI10" s="28">
        <f>'17.Spieltag'!AK10</f>
        <v>3</v>
      </c>
      <c r="AJ10" s="23">
        <f t="shared" si="10"/>
        <v>753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706</v>
      </c>
      <c r="AI11" s="28">
        <f>'17.Spieltag'!AK11</f>
        <v>4</v>
      </c>
      <c r="AJ11" s="23">
        <f t="shared" si="10"/>
        <v>751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703</v>
      </c>
      <c r="AI12" s="28">
        <f>'17.Spieltag'!AK12</f>
        <v>5</v>
      </c>
      <c r="AJ12" s="23">
        <f t="shared" si="10"/>
        <v>748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702</v>
      </c>
      <c r="AI13" s="28">
        <f>'17.Spieltag'!AK13</f>
        <v>6</v>
      </c>
      <c r="AJ13" s="23">
        <f t="shared" si="10"/>
        <v>747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701</v>
      </c>
      <c r="AI14" s="28">
        <f>'17.Spieltag'!AK14</f>
        <v>7</v>
      </c>
      <c r="AJ14" s="23">
        <f t="shared" si="10"/>
        <v>746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701</v>
      </c>
      <c r="AI15" s="28">
        <f>'17.Spieltag'!AK15</f>
        <v>7</v>
      </c>
      <c r="AJ15" s="23">
        <f t="shared" si="10"/>
        <v>746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699</v>
      </c>
      <c r="AI16" s="28">
        <f>'17.Spieltag'!AK16</f>
        <v>9</v>
      </c>
      <c r="AJ16" s="23">
        <f t="shared" si="10"/>
        <v>744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698</v>
      </c>
      <c r="AI17" s="28">
        <f>'17.Spieltag'!AK17</f>
        <v>10</v>
      </c>
      <c r="AJ17" s="23">
        <f t="shared" si="10"/>
        <v>743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697</v>
      </c>
      <c r="AI18" s="28">
        <f>'17.Spieltag'!AK18</f>
        <v>11</v>
      </c>
      <c r="AJ18" s="23">
        <f t="shared" si="10"/>
        <v>742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697</v>
      </c>
      <c r="AI19" s="28">
        <f>'17.Spieltag'!AK19</f>
        <v>11</v>
      </c>
      <c r="AJ19" s="23">
        <f t="shared" si="10"/>
        <v>742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696</v>
      </c>
      <c r="AI20" s="28">
        <f>'17.Spieltag'!AK20</f>
        <v>13</v>
      </c>
      <c r="AJ20" s="23">
        <f>AG20+AH20</f>
        <v>741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695</v>
      </c>
      <c r="AI21" s="28">
        <f>'17.Spieltag'!AK21</f>
        <v>14</v>
      </c>
      <c r="AJ21" s="23">
        <f>AG21+AH21</f>
        <v>740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695</v>
      </c>
      <c r="AI22" s="28">
        <f>'17.Spieltag'!AK22</f>
        <v>14</v>
      </c>
      <c r="AJ22" s="23">
        <f>AG22+AH22</f>
        <v>740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683</v>
      </c>
      <c r="AI23" s="28">
        <f>'17.Spieltag'!AK23</f>
        <v>16</v>
      </c>
      <c r="AJ23" s="23">
        <f>AG23+AH23</f>
        <v>728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682</v>
      </c>
      <c r="AI24" s="28">
        <f>'17.Spieltag'!AK24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772</v>
      </c>
      <c r="AI8" s="28">
        <f>'18.Spieltag'!AK8</f>
        <v>1</v>
      </c>
      <c r="AJ8" s="23">
        <f t="shared" ref="AJ8:AJ19" si="10">AG8+AH8</f>
        <v>817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754</v>
      </c>
      <c r="AI9" s="28">
        <f>'18.Spieltag'!AK9</f>
        <v>2</v>
      </c>
      <c r="AJ9" s="23">
        <f t="shared" si="10"/>
        <v>799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753</v>
      </c>
      <c r="AI10" s="28">
        <f>'18.Spieltag'!AK10</f>
        <v>3</v>
      </c>
      <c r="AJ10" s="23">
        <f t="shared" si="10"/>
        <v>798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751</v>
      </c>
      <c r="AI11" s="28">
        <f>'18.Spieltag'!AK11</f>
        <v>4</v>
      </c>
      <c r="AJ11" s="23">
        <f t="shared" si="10"/>
        <v>796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748</v>
      </c>
      <c r="AI12" s="28">
        <f>'18.Spieltag'!AK12</f>
        <v>5</v>
      </c>
      <c r="AJ12" s="23">
        <f t="shared" si="10"/>
        <v>793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747</v>
      </c>
      <c r="AI13" s="28">
        <f>'18.Spieltag'!AK13</f>
        <v>6</v>
      </c>
      <c r="AJ13" s="23">
        <f t="shared" si="10"/>
        <v>792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746</v>
      </c>
      <c r="AI14" s="28">
        <f>'18.Spieltag'!AK14</f>
        <v>7</v>
      </c>
      <c r="AJ14" s="23">
        <f t="shared" si="10"/>
        <v>791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746</v>
      </c>
      <c r="AI15" s="28">
        <f>'18.Spieltag'!AK15</f>
        <v>7</v>
      </c>
      <c r="AJ15" s="23">
        <f t="shared" si="10"/>
        <v>791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744</v>
      </c>
      <c r="AI16" s="28">
        <f>'18.Spieltag'!AK16</f>
        <v>9</v>
      </c>
      <c r="AJ16" s="23">
        <f t="shared" si="10"/>
        <v>789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743</v>
      </c>
      <c r="AI17" s="28">
        <f>'18.Spieltag'!AK17</f>
        <v>10</v>
      </c>
      <c r="AJ17" s="23">
        <f t="shared" si="10"/>
        <v>788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742</v>
      </c>
      <c r="AI18" s="28">
        <f>'18.Spieltag'!AK18</f>
        <v>11</v>
      </c>
      <c r="AJ18" s="23">
        <f t="shared" si="10"/>
        <v>787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742</v>
      </c>
      <c r="AI19" s="28">
        <f>'18.Spieltag'!AK19</f>
        <v>11</v>
      </c>
      <c r="AJ19" s="23">
        <f t="shared" si="10"/>
        <v>787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741</v>
      </c>
      <c r="AI20" s="28">
        <f>'18.Spieltag'!AK20</f>
        <v>13</v>
      </c>
      <c r="AJ20" s="23">
        <f>AG20+AH20</f>
        <v>786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740</v>
      </c>
      <c r="AI21" s="28">
        <f>'18.Spieltag'!AK21</f>
        <v>14</v>
      </c>
      <c r="AJ21" s="23">
        <f>AG21+AH21</f>
        <v>785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740</v>
      </c>
      <c r="AI22" s="28">
        <f>'18.Spieltag'!AK22</f>
        <v>14</v>
      </c>
      <c r="AJ22" s="23">
        <f>AG22+AH22</f>
        <v>785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728</v>
      </c>
      <c r="AI23" s="28">
        <f>'18.Spieltag'!AK23</f>
        <v>16</v>
      </c>
      <c r="AJ23" s="23">
        <f>AG23+AH23</f>
        <v>773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727</v>
      </c>
      <c r="AI24" s="28">
        <f>'18.Spieltag'!AK24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817</v>
      </c>
      <c r="AI8" s="28">
        <f>'19.Spieltag'!AK8</f>
        <v>1</v>
      </c>
      <c r="AJ8" s="23">
        <f t="shared" ref="AJ8:AJ19" si="10">AG8+AH8</f>
        <v>862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799</v>
      </c>
      <c r="AI9" s="28">
        <f>'19.Spieltag'!AK9</f>
        <v>2</v>
      </c>
      <c r="AJ9" s="23">
        <f t="shared" si="10"/>
        <v>844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798</v>
      </c>
      <c r="AI10" s="28">
        <f>'19.Spieltag'!AK10</f>
        <v>3</v>
      </c>
      <c r="AJ10" s="23">
        <f t="shared" si="10"/>
        <v>843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796</v>
      </c>
      <c r="AI11" s="28">
        <f>'19.Spieltag'!AK11</f>
        <v>4</v>
      </c>
      <c r="AJ11" s="23">
        <f t="shared" si="10"/>
        <v>841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793</v>
      </c>
      <c r="AI12" s="28">
        <f>'19.Spieltag'!AK12</f>
        <v>5</v>
      </c>
      <c r="AJ12" s="23">
        <f t="shared" si="10"/>
        <v>838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792</v>
      </c>
      <c r="AI13" s="28">
        <f>'19.Spieltag'!AK13</f>
        <v>6</v>
      </c>
      <c r="AJ13" s="23">
        <f t="shared" si="10"/>
        <v>837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791</v>
      </c>
      <c r="AI14" s="28">
        <f>'19.Spieltag'!AK14</f>
        <v>7</v>
      </c>
      <c r="AJ14" s="23">
        <f t="shared" si="10"/>
        <v>836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791</v>
      </c>
      <c r="AI15" s="28">
        <f>'19.Spieltag'!AK15</f>
        <v>7</v>
      </c>
      <c r="AJ15" s="23">
        <f t="shared" si="10"/>
        <v>836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789</v>
      </c>
      <c r="AI16" s="28">
        <f>'19.Spieltag'!AK16</f>
        <v>9</v>
      </c>
      <c r="AJ16" s="23">
        <f t="shared" si="10"/>
        <v>834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788</v>
      </c>
      <c r="AI17" s="28">
        <f>'19.Spieltag'!AK17</f>
        <v>10</v>
      </c>
      <c r="AJ17" s="23">
        <f t="shared" si="10"/>
        <v>833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787</v>
      </c>
      <c r="AI18" s="28">
        <f>'19.Spieltag'!AK18</f>
        <v>11</v>
      </c>
      <c r="AJ18" s="23">
        <f t="shared" si="10"/>
        <v>832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787</v>
      </c>
      <c r="AI19" s="28">
        <f>'19.Spieltag'!AK19</f>
        <v>11</v>
      </c>
      <c r="AJ19" s="23">
        <f t="shared" si="10"/>
        <v>832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786</v>
      </c>
      <c r="AI20" s="28">
        <f>'19.Spieltag'!AK20</f>
        <v>13</v>
      </c>
      <c r="AJ20" s="23">
        <f>AG20+AH20</f>
        <v>831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785</v>
      </c>
      <c r="AI21" s="28">
        <f>'19.Spieltag'!AK21</f>
        <v>14</v>
      </c>
      <c r="AJ21" s="23">
        <f>AG21+AH21</f>
        <v>830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785</v>
      </c>
      <c r="AI22" s="28">
        <f>'19.Spieltag'!AK22</f>
        <v>14</v>
      </c>
      <c r="AJ22" s="23">
        <f>AG22+AH22</f>
        <v>830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773</v>
      </c>
      <c r="AI23" s="28">
        <f>'19.Spieltag'!AK23</f>
        <v>16</v>
      </c>
      <c r="AJ23" s="23">
        <f>AG23+AH23</f>
        <v>818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772</v>
      </c>
      <c r="AI24" s="28">
        <f>'19.Spieltag'!AK24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862</v>
      </c>
      <c r="AI8" s="28">
        <f>'20.Spieltag'!AK8</f>
        <v>1</v>
      </c>
      <c r="AJ8" s="23">
        <f t="shared" ref="AJ8:AJ19" si="10">AG8+AH8</f>
        <v>907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844</v>
      </c>
      <c r="AI9" s="28">
        <f>'20.Spieltag'!AK9</f>
        <v>2</v>
      </c>
      <c r="AJ9" s="23">
        <f t="shared" si="10"/>
        <v>889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843</v>
      </c>
      <c r="AI10" s="28">
        <f>'20.Spieltag'!AK10</f>
        <v>3</v>
      </c>
      <c r="AJ10" s="23">
        <f t="shared" si="10"/>
        <v>888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841</v>
      </c>
      <c r="AI11" s="28">
        <f>'20.Spieltag'!AK11</f>
        <v>4</v>
      </c>
      <c r="AJ11" s="23">
        <f t="shared" si="10"/>
        <v>886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838</v>
      </c>
      <c r="AI12" s="28">
        <f>'20.Spieltag'!AK12</f>
        <v>5</v>
      </c>
      <c r="AJ12" s="23">
        <f t="shared" si="10"/>
        <v>883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837</v>
      </c>
      <c r="AI13" s="28">
        <f>'20.Spieltag'!AK13</f>
        <v>6</v>
      </c>
      <c r="AJ13" s="23">
        <f t="shared" si="10"/>
        <v>882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836</v>
      </c>
      <c r="AI14" s="28">
        <f>'20.Spieltag'!AK14</f>
        <v>7</v>
      </c>
      <c r="AJ14" s="23">
        <f t="shared" si="10"/>
        <v>881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836</v>
      </c>
      <c r="AI15" s="28">
        <f>'20.Spieltag'!AK15</f>
        <v>7</v>
      </c>
      <c r="AJ15" s="23">
        <f t="shared" si="10"/>
        <v>881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834</v>
      </c>
      <c r="AI16" s="28">
        <f>'20.Spieltag'!AK16</f>
        <v>9</v>
      </c>
      <c r="AJ16" s="23">
        <f t="shared" si="10"/>
        <v>879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833</v>
      </c>
      <c r="AI17" s="28">
        <f>'20.Spieltag'!AK17</f>
        <v>10</v>
      </c>
      <c r="AJ17" s="23">
        <f t="shared" si="10"/>
        <v>878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832</v>
      </c>
      <c r="AI18" s="28">
        <f>'20.Spieltag'!AK18</f>
        <v>11</v>
      </c>
      <c r="AJ18" s="23">
        <f t="shared" si="10"/>
        <v>877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832</v>
      </c>
      <c r="AI19" s="28">
        <f>'20.Spieltag'!AK19</f>
        <v>11</v>
      </c>
      <c r="AJ19" s="23">
        <f t="shared" si="10"/>
        <v>877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831</v>
      </c>
      <c r="AI20" s="28">
        <f>'20.Spieltag'!AK20</f>
        <v>13</v>
      </c>
      <c r="AJ20" s="23">
        <f>AG20+AH20</f>
        <v>876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830</v>
      </c>
      <c r="AI21" s="28">
        <f>'20.Spieltag'!AK21</f>
        <v>14</v>
      </c>
      <c r="AJ21" s="23">
        <f>AG21+AH21</f>
        <v>875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830</v>
      </c>
      <c r="AI22" s="28">
        <f>'20.Spieltag'!AK22</f>
        <v>14</v>
      </c>
      <c r="AJ22" s="23">
        <f>AG22+AH22</f>
        <v>875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818</v>
      </c>
      <c r="AI23" s="28">
        <f>'20.Spieltag'!AK23</f>
        <v>16</v>
      </c>
      <c r="AJ23" s="23">
        <f>AG23+AH23</f>
        <v>863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817</v>
      </c>
      <c r="AI24" s="28">
        <f>'20.Spieltag'!AK24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907</v>
      </c>
      <c r="AI8" s="28">
        <f>'21.Spieltag'!AK8</f>
        <v>1</v>
      </c>
      <c r="AJ8" s="23">
        <f t="shared" ref="AJ8:AJ19" si="10">AG8+AH8</f>
        <v>952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889</v>
      </c>
      <c r="AI9" s="28">
        <f>'21.Spieltag'!AK9</f>
        <v>2</v>
      </c>
      <c r="AJ9" s="23">
        <f t="shared" si="10"/>
        <v>934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888</v>
      </c>
      <c r="AI10" s="28">
        <f>'21.Spieltag'!AK10</f>
        <v>3</v>
      </c>
      <c r="AJ10" s="23">
        <f t="shared" si="10"/>
        <v>933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886</v>
      </c>
      <c r="AI11" s="28">
        <f>'21.Spieltag'!AK11</f>
        <v>4</v>
      </c>
      <c r="AJ11" s="23">
        <f t="shared" si="10"/>
        <v>931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883</v>
      </c>
      <c r="AI12" s="28">
        <f>'21.Spieltag'!AK12</f>
        <v>5</v>
      </c>
      <c r="AJ12" s="23">
        <f t="shared" si="10"/>
        <v>928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882</v>
      </c>
      <c r="AI13" s="28">
        <f>'21.Spieltag'!AK13</f>
        <v>6</v>
      </c>
      <c r="AJ13" s="23">
        <f t="shared" si="10"/>
        <v>927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881</v>
      </c>
      <c r="AI14" s="28">
        <f>'21.Spieltag'!AK14</f>
        <v>7</v>
      </c>
      <c r="AJ14" s="23">
        <f t="shared" si="10"/>
        <v>926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881</v>
      </c>
      <c r="AI15" s="28">
        <f>'21.Spieltag'!AK15</f>
        <v>7</v>
      </c>
      <c r="AJ15" s="23">
        <f t="shared" si="10"/>
        <v>926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879</v>
      </c>
      <c r="AI16" s="28">
        <f>'21.Spieltag'!AK16</f>
        <v>9</v>
      </c>
      <c r="AJ16" s="23">
        <f t="shared" si="10"/>
        <v>924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878</v>
      </c>
      <c r="AI17" s="28">
        <f>'21.Spieltag'!AK17</f>
        <v>10</v>
      </c>
      <c r="AJ17" s="23">
        <f t="shared" si="10"/>
        <v>923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877</v>
      </c>
      <c r="AI18" s="28">
        <f>'21.Spieltag'!AK18</f>
        <v>11</v>
      </c>
      <c r="AJ18" s="23">
        <f t="shared" si="10"/>
        <v>922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877</v>
      </c>
      <c r="AI19" s="28">
        <f>'21.Spieltag'!AK19</f>
        <v>11</v>
      </c>
      <c r="AJ19" s="23">
        <f t="shared" si="10"/>
        <v>922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876</v>
      </c>
      <c r="AI20" s="28">
        <f>'21.Spieltag'!AK20</f>
        <v>13</v>
      </c>
      <c r="AJ20" s="23">
        <f>AG20+AH20</f>
        <v>921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875</v>
      </c>
      <c r="AI21" s="28">
        <f>'21.Spieltag'!AK21</f>
        <v>14</v>
      </c>
      <c r="AJ21" s="23">
        <f>AG21+AH21</f>
        <v>920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875</v>
      </c>
      <c r="AI22" s="28">
        <f>'21.Spieltag'!AK22</f>
        <v>14</v>
      </c>
      <c r="AJ22" s="23">
        <f>AG22+AH22</f>
        <v>920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863</v>
      </c>
      <c r="AI23" s="28">
        <f>'21.Spieltag'!AK23</f>
        <v>16</v>
      </c>
      <c r="AJ23" s="23">
        <f>AG23+AH23</f>
        <v>908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862</v>
      </c>
      <c r="AI24" s="28">
        <f>'21.Spieltag'!AK24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952</v>
      </c>
      <c r="AI8" s="28">
        <f>'22.Spieltag'!AK8</f>
        <v>1</v>
      </c>
      <c r="AJ8" s="23">
        <f t="shared" ref="AJ8:AJ19" si="10">AG8+AH8</f>
        <v>997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934</v>
      </c>
      <c r="AI9" s="28">
        <f>'22.Spieltag'!AK9</f>
        <v>2</v>
      </c>
      <c r="AJ9" s="23">
        <f t="shared" si="10"/>
        <v>979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933</v>
      </c>
      <c r="AI10" s="28">
        <f>'22.Spieltag'!AK10</f>
        <v>3</v>
      </c>
      <c r="AJ10" s="23">
        <f t="shared" si="10"/>
        <v>978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931</v>
      </c>
      <c r="AI11" s="28">
        <f>'22.Spieltag'!AK11</f>
        <v>4</v>
      </c>
      <c r="AJ11" s="23">
        <f t="shared" si="10"/>
        <v>976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928</v>
      </c>
      <c r="AI12" s="28">
        <f>'22.Spieltag'!AK12</f>
        <v>5</v>
      </c>
      <c r="AJ12" s="23">
        <f t="shared" si="10"/>
        <v>973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927</v>
      </c>
      <c r="AI13" s="28">
        <f>'22.Spieltag'!AK13</f>
        <v>6</v>
      </c>
      <c r="AJ13" s="23">
        <f t="shared" si="10"/>
        <v>972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926</v>
      </c>
      <c r="AI14" s="28">
        <f>'22.Spieltag'!AK14</f>
        <v>7</v>
      </c>
      <c r="AJ14" s="23">
        <f t="shared" si="10"/>
        <v>971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926</v>
      </c>
      <c r="AI15" s="28">
        <f>'22.Spieltag'!AK15</f>
        <v>7</v>
      </c>
      <c r="AJ15" s="23">
        <f t="shared" si="10"/>
        <v>971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924</v>
      </c>
      <c r="AI16" s="28">
        <f>'22.Spieltag'!AK16</f>
        <v>9</v>
      </c>
      <c r="AJ16" s="23">
        <f t="shared" si="10"/>
        <v>969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923</v>
      </c>
      <c r="AI17" s="28">
        <f>'22.Spieltag'!AK17</f>
        <v>10</v>
      </c>
      <c r="AJ17" s="23">
        <f t="shared" si="10"/>
        <v>968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922</v>
      </c>
      <c r="AI18" s="28">
        <f>'22.Spieltag'!AK18</f>
        <v>11</v>
      </c>
      <c r="AJ18" s="23">
        <f t="shared" si="10"/>
        <v>967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922</v>
      </c>
      <c r="AI19" s="28">
        <f>'22.Spieltag'!AK19</f>
        <v>11</v>
      </c>
      <c r="AJ19" s="23">
        <f t="shared" si="10"/>
        <v>967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921</v>
      </c>
      <c r="AI20" s="28">
        <f>'22.Spieltag'!AK20</f>
        <v>13</v>
      </c>
      <c r="AJ20" s="23">
        <f>AG20+AH20</f>
        <v>966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920</v>
      </c>
      <c r="AI21" s="28">
        <f>'22.Spieltag'!AK21</f>
        <v>14</v>
      </c>
      <c r="AJ21" s="23">
        <f>AG21+AH21</f>
        <v>965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920</v>
      </c>
      <c r="AI22" s="28">
        <f>'22.Spieltag'!AK22</f>
        <v>14</v>
      </c>
      <c r="AJ22" s="23">
        <f>AG22+AH22</f>
        <v>965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908</v>
      </c>
      <c r="AI23" s="28">
        <f>'22.Spieltag'!AK23</f>
        <v>16</v>
      </c>
      <c r="AJ23" s="23">
        <f>AG23+AH23</f>
        <v>953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907</v>
      </c>
      <c r="AI24" s="28">
        <f>'22.Spieltag'!AK24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997</v>
      </c>
      <c r="AI8" s="28">
        <f>'23.Spieltag'!AK8</f>
        <v>1</v>
      </c>
      <c r="AJ8" s="23">
        <f t="shared" ref="AJ8:AJ19" si="10">AG8+AH8</f>
        <v>1042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979</v>
      </c>
      <c r="AI9" s="28">
        <f>'23.Spieltag'!AK9</f>
        <v>2</v>
      </c>
      <c r="AJ9" s="23">
        <f t="shared" si="10"/>
        <v>1024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978</v>
      </c>
      <c r="AI10" s="28">
        <f>'23.Spieltag'!AK10</f>
        <v>3</v>
      </c>
      <c r="AJ10" s="23">
        <f t="shared" si="10"/>
        <v>1023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976</v>
      </c>
      <c r="AI11" s="28">
        <f>'23.Spieltag'!AK11</f>
        <v>4</v>
      </c>
      <c r="AJ11" s="23">
        <f t="shared" si="10"/>
        <v>1021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973</v>
      </c>
      <c r="AI12" s="28">
        <f>'23.Spieltag'!AK12</f>
        <v>5</v>
      </c>
      <c r="AJ12" s="23">
        <f t="shared" si="10"/>
        <v>1018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972</v>
      </c>
      <c r="AI13" s="28">
        <f>'23.Spieltag'!AK13</f>
        <v>6</v>
      </c>
      <c r="AJ13" s="23">
        <f t="shared" si="10"/>
        <v>1017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971</v>
      </c>
      <c r="AI14" s="28">
        <f>'23.Spieltag'!AK14</f>
        <v>7</v>
      </c>
      <c r="AJ14" s="23">
        <f t="shared" si="10"/>
        <v>1016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971</v>
      </c>
      <c r="AI15" s="28">
        <f>'23.Spieltag'!AK15</f>
        <v>7</v>
      </c>
      <c r="AJ15" s="23">
        <f t="shared" si="10"/>
        <v>1016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969</v>
      </c>
      <c r="AI16" s="28">
        <f>'23.Spieltag'!AK16</f>
        <v>9</v>
      </c>
      <c r="AJ16" s="23">
        <f t="shared" si="10"/>
        <v>1014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968</v>
      </c>
      <c r="AI17" s="28">
        <f>'23.Spieltag'!AK17</f>
        <v>10</v>
      </c>
      <c r="AJ17" s="23">
        <f t="shared" si="10"/>
        <v>1013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967</v>
      </c>
      <c r="AI18" s="28">
        <f>'23.Spieltag'!AK18</f>
        <v>11</v>
      </c>
      <c r="AJ18" s="23">
        <f t="shared" si="10"/>
        <v>1012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967</v>
      </c>
      <c r="AI19" s="28">
        <f>'23.Spieltag'!AK19</f>
        <v>11</v>
      </c>
      <c r="AJ19" s="23">
        <f t="shared" si="10"/>
        <v>1012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966</v>
      </c>
      <c r="AI20" s="28">
        <f>'23.Spieltag'!AK20</f>
        <v>13</v>
      </c>
      <c r="AJ20" s="23">
        <f>AG20+AH20</f>
        <v>1011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965</v>
      </c>
      <c r="AI21" s="28">
        <f>'23.Spieltag'!AK21</f>
        <v>14</v>
      </c>
      <c r="AJ21" s="23">
        <f>AG21+AH21</f>
        <v>1010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965</v>
      </c>
      <c r="AI22" s="28">
        <f>'23.Spieltag'!AK22</f>
        <v>14</v>
      </c>
      <c r="AJ22" s="23">
        <f>AG22+AH22</f>
        <v>1010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953</v>
      </c>
      <c r="AI23" s="28">
        <f>'23.Spieltag'!AK23</f>
        <v>16</v>
      </c>
      <c r="AJ23" s="23">
        <f>AG23+AH23</f>
        <v>998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952</v>
      </c>
      <c r="AI24" s="28">
        <f>'23.Spieltag'!AK24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1042</v>
      </c>
      <c r="AI8" s="28">
        <f>'24.Spieltag'!AK8</f>
        <v>1</v>
      </c>
      <c r="AJ8" s="23">
        <f t="shared" ref="AJ8:AJ19" si="10">AG8+AH8</f>
        <v>1087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1024</v>
      </c>
      <c r="AI9" s="28">
        <f>'24.Spieltag'!AK9</f>
        <v>2</v>
      </c>
      <c r="AJ9" s="23">
        <f t="shared" si="10"/>
        <v>1069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1023</v>
      </c>
      <c r="AI10" s="28">
        <f>'24.Spieltag'!AK10</f>
        <v>3</v>
      </c>
      <c r="AJ10" s="23">
        <f t="shared" si="10"/>
        <v>1068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1021</v>
      </c>
      <c r="AI11" s="28">
        <f>'24.Spieltag'!AK11</f>
        <v>4</v>
      </c>
      <c r="AJ11" s="23">
        <f t="shared" si="10"/>
        <v>1066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1018</v>
      </c>
      <c r="AI12" s="28">
        <f>'24.Spieltag'!AK12</f>
        <v>5</v>
      </c>
      <c r="AJ12" s="23">
        <f t="shared" si="10"/>
        <v>1063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1017</v>
      </c>
      <c r="AI13" s="28">
        <f>'24.Spieltag'!AK13</f>
        <v>6</v>
      </c>
      <c r="AJ13" s="23">
        <f t="shared" si="10"/>
        <v>1062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1016</v>
      </c>
      <c r="AI14" s="28">
        <f>'24.Spieltag'!AK14</f>
        <v>7</v>
      </c>
      <c r="AJ14" s="23">
        <f t="shared" si="10"/>
        <v>1061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1016</v>
      </c>
      <c r="AI15" s="28">
        <f>'24.Spieltag'!AK15</f>
        <v>7</v>
      </c>
      <c r="AJ15" s="23">
        <f t="shared" si="10"/>
        <v>1061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1014</v>
      </c>
      <c r="AI16" s="28">
        <f>'24.Spieltag'!AK16</f>
        <v>9</v>
      </c>
      <c r="AJ16" s="23">
        <f t="shared" si="10"/>
        <v>1059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1013</v>
      </c>
      <c r="AI17" s="28">
        <f>'24.Spieltag'!AK17</f>
        <v>10</v>
      </c>
      <c r="AJ17" s="23">
        <f t="shared" si="10"/>
        <v>1058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1012</v>
      </c>
      <c r="AI18" s="28">
        <f>'24.Spieltag'!AK18</f>
        <v>11</v>
      </c>
      <c r="AJ18" s="23">
        <f t="shared" si="10"/>
        <v>1057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1012</v>
      </c>
      <c r="AI19" s="28">
        <f>'24.Spieltag'!AK19</f>
        <v>11</v>
      </c>
      <c r="AJ19" s="23">
        <f t="shared" si="10"/>
        <v>1057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1011</v>
      </c>
      <c r="AI20" s="28">
        <f>'24.Spieltag'!AK20</f>
        <v>13</v>
      </c>
      <c r="AJ20" s="23">
        <f>AG20+AH20</f>
        <v>1056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1010</v>
      </c>
      <c r="AI21" s="28">
        <f>'24.Spieltag'!AK21</f>
        <v>14</v>
      </c>
      <c r="AJ21" s="23">
        <f>AG21+AH21</f>
        <v>1055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1010</v>
      </c>
      <c r="AI22" s="28">
        <f>'24.Spieltag'!AK22</f>
        <v>14</v>
      </c>
      <c r="AJ22" s="23">
        <f>AG22+AH22</f>
        <v>1055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998</v>
      </c>
      <c r="AI23" s="28">
        <f>'24.Spieltag'!AK23</f>
        <v>16</v>
      </c>
      <c r="AJ23" s="23">
        <f>AG23+AH23</f>
        <v>1043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997</v>
      </c>
      <c r="AI24" s="28">
        <f>'24.Spieltag'!AK24</f>
        <v>17</v>
      </c>
      <c r="AJ24" s="23">
        <f>AG24+AH24</f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1087</v>
      </c>
      <c r="AI8" s="28">
        <f>'25.Spieltag'!AK8</f>
        <v>1</v>
      </c>
      <c r="AJ8" s="23">
        <f t="shared" ref="AJ8:AJ19" si="10">AG8+AH8</f>
        <v>1132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1069</v>
      </c>
      <c r="AI9" s="28">
        <f>'25.Spieltag'!AK9</f>
        <v>2</v>
      </c>
      <c r="AJ9" s="23">
        <f t="shared" si="10"/>
        <v>1114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1068</v>
      </c>
      <c r="AI10" s="28">
        <f>'25.Spieltag'!AK10</f>
        <v>3</v>
      </c>
      <c r="AJ10" s="23">
        <f t="shared" si="10"/>
        <v>1113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1066</v>
      </c>
      <c r="AI11" s="28">
        <f>'25.Spieltag'!AK11</f>
        <v>4</v>
      </c>
      <c r="AJ11" s="23">
        <f t="shared" si="10"/>
        <v>1111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1063</v>
      </c>
      <c r="AI12" s="28">
        <f>'25.Spieltag'!AK12</f>
        <v>5</v>
      </c>
      <c r="AJ12" s="23">
        <f t="shared" si="10"/>
        <v>1108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1062</v>
      </c>
      <c r="AI13" s="28">
        <f>'25.Spieltag'!AK13</f>
        <v>6</v>
      </c>
      <c r="AJ13" s="23">
        <f t="shared" si="10"/>
        <v>1107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1061</v>
      </c>
      <c r="AI14" s="28">
        <f>'25.Spieltag'!AK14</f>
        <v>7</v>
      </c>
      <c r="AJ14" s="23">
        <f t="shared" si="10"/>
        <v>1106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1061</v>
      </c>
      <c r="AI15" s="28">
        <f>'25.Spieltag'!AK15</f>
        <v>7</v>
      </c>
      <c r="AJ15" s="23">
        <f t="shared" si="10"/>
        <v>1106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1059</v>
      </c>
      <c r="AI16" s="28">
        <f>'25.Spieltag'!AK16</f>
        <v>9</v>
      </c>
      <c r="AJ16" s="23">
        <f t="shared" si="10"/>
        <v>1104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1058</v>
      </c>
      <c r="AI17" s="28">
        <f>'25.Spieltag'!AK17</f>
        <v>10</v>
      </c>
      <c r="AJ17" s="23">
        <f t="shared" si="10"/>
        <v>1103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1057</v>
      </c>
      <c r="AI18" s="28">
        <f>'25.Spieltag'!AK18</f>
        <v>11</v>
      </c>
      <c r="AJ18" s="23">
        <f t="shared" si="10"/>
        <v>1102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1057</v>
      </c>
      <c r="AI19" s="28">
        <f>'25.Spieltag'!AK19</f>
        <v>11</v>
      </c>
      <c r="AJ19" s="23">
        <f t="shared" si="10"/>
        <v>1102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1056</v>
      </c>
      <c r="AI20" s="28">
        <f>'25.Spieltag'!AK20</f>
        <v>13</v>
      </c>
      <c r="AJ20" s="23">
        <f>AG20+AH20</f>
        <v>1101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1055</v>
      </c>
      <c r="AI21" s="28">
        <f>'25.Spieltag'!AK21</f>
        <v>14</v>
      </c>
      <c r="AJ21" s="23">
        <f>AG21+AH21</f>
        <v>1100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1055</v>
      </c>
      <c r="AI22" s="28">
        <f>'25.Spieltag'!AK22</f>
        <v>14</v>
      </c>
      <c r="AJ22" s="23">
        <f>AG22+AH22</f>
        <v>1100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1043</v>
      </c>
      <c r="AI23" s="28">
        <f>'25.Spieltag'!AK23</f>
        <v>16</v>
      </c>
      <c r="AJ23" s="23">
        <f>AG23+AH23</f>
        <v>1088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1042</v>
      </c>
      <c r="AI24" s="28">
        <f>'25.Spieltag'!AK24</f>
        <v>17</v>
      </c>
      <c r="AJ24" s="23">
        <f>AG24+AH24</f>
        <v>1087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1132</v>
      </c>
      <c r="AI8" s="28">
        <f>'26.Spieltag'!AK8</f>
        <v>1</v>
      </c>
      <c r="AJ8" s="23">
        <f t="shared" ref="AJ8:AJ19" si="10">AG8+AH8</f>
        <v>1177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1114</v>
      </c>
      <c r="AI9" s="28">
        <f>'26.Spieltag'!AK9</f>
        <v>2</v>
      </c>
      <c r="AJ9" s="23">
        <f t="shared" si="10"/>
        <v>1159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1113</v>
      </c>
      <c r="AI10" s="28">
        <f>'26.Spieltag'!AK10</f>
        <v>3</v>
      </c>
      <c r="AJ10" s="23">
        <f t="shared" si="10"/>
        <v>1158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1111</v>
      </c>
      <c r="AI11" s="28">
        <f>'26.Spieltag'!AK11</f>
        <v>4</v>
      </c>
      <c r="AJ11" s="23">
        <f t="shared" si="10"/>
        <v>1156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1108</v>
      </c>
      <c r="AI12" s="28">
        <f>'26.Spieltag'!AK12</f>
        <v>5</v>
      </c>
      <c r="AJ12" s="23">
        <f t="shared" si="10"/>
        <v>1153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1107</v>
      </c>
      <c r="AI13" s="28">
        <f>'26.Spieltag'!AK13</f>
        <v>6</v>
      </c>
      <c r="AJ13" s="23">
        <f t="shared" si="10"/>
        <v>1152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1106</v>
      </c>
      <c r="AI14" s="28">
        <f>'26.Spieltag'!AK14</f>
        <v>7</v>
      </c>
      <c r="AJ14" s="23">
        <f t="shared" si="10"/>
        <v>1151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1106</v>
      </c>
      <c r="AI15" s="28">
        <f>'26.Spieltag'!AK15</f>
        <v>7</v>
      </c>
      <c r="AJ15" s="23">
        <f t="shared" si="10"/>
        <v>1151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1104</v>
      </c>
      <c r="AI16" s="28">
        <f>'26.Spieltag'!AK16</f>
        <v>9</v>
      </c>
      <c r="AJ16" s="23">
        <f t="shared" si="10"/>
        <v>1149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1103</v>
      </c>
      <c r="AI17" s="28">
        <f>'26.Spieltag'!AK17</f>
        <v>10</v>
      </c>
      <c r="AJ17" s="23">
        <f t="shared" si="10"/>
        <v>1148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1102</v>
      </c>
      <c r="AI18" s="28">
        <f>'26.Spieltag'!AK18</f>
        <v>11</v>
      </c>
      <c r="AJ18" s="23">
        <f t="shared" si="10"/>
        <v>1147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1102</v>
      </c>
      <c r="AI19" s="28">
        <f>'26.Spieltag'!AK19</f>
        <v>11</v>
      </c>
      <c r="AJ19" s="23">
        <f t="shared" si="10"/>
        <v>1147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1101</v>
      </c>
      <c r="AI20" s="28">
        <f>'26.Spieltag'!AK20</f>
        <v>13</v>
      </c>
      <c r="AJ20" s="23">
        <f>AG20+AH20</f>
        <v>1146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1100</v>
      </c>
      <c r="AI21" s="28">
        <f>'26.Spieltag'!AK21</f>
        <v>14</v>
      </c>
      <c r="AJ21" s="23">
        <f>AG21+AH21</f>
        <v>1145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1100</v>
      </c>
      <c r="AI22" s="28">
        <f>'26.Spieltag'!AK22</f>
        <v>14</v>
      </c>
      <c r="AJ22" s="23">
        <f>AG22+AH22</f>
        <v>1145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1088</v>
      </c>
      <c r="AI23" s="28">
        <f>'26.Spieltag'!AK23</f>
        <v>16</v>
      </c>
      <c r="AJ23" s="23">
        <f>AG23+AH23</f>
        <v>1133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1087</v>
      </c>
      <c r="AI24" s="28">
        <f>'26.Spieltag'!AK24</f>
        <v>17</v>
      </c>
      <c r="AJ24" s="23">
        <f>AG24+AH24</f>
        <v>1132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1177</v>
      </c>
      <c r="AI8" s="28">
        <f>'27.Spieltag'!AK8</f>
        <v>1</v>
      </c>
      <c r="AJ8" s="23">
        <f t="shared" ref="AJ8:AJ19" si="10">AG8+AH8</f>
        <v>1222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1159</v>
      </c>
      <c r="AI9" s="28">
        <f>'27.Spieltag'!AK9</f>
        <v>2</v>
      </c>
      <c r="AJ9" s="23">
        <f t="shared" si="10"/>
        <v>1204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1158</v>
      </c>
      <c r="AI10" s="28">
        <f>'27.Spieltag'!AK10</f>
        <v>3</v>
      </c>
      <c r="AJ10" s="23">
        <f t="shared" si="10"/>
        <v>1203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1156</v>
      </c>
      <c r="AI11" s="28">
        <f>'27.Spieltag'!AK11</f>
        <v>4</v>
      </c>
      <c r="AJ11" s="23">
        <f t="shared" si="10"/>
        <v>1201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1153</v>
      </c>
      <c r="AI12" s="28">
        <f>'27.Spieltag'!AK12</f>
        <v>5</v>
      </c>
      <c r="AJ12" s="23">
        <f t="shared" si="10"/>
        <v>1198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1152</v>
      </c>
      <c r="AI13" s="28">
        <f>'27.Spieltag'!AK13</f>
        <v>6</v>
      </c>
      <c r="AJ13" s="23">
        <f t="shared" si="10"/>
        <v>1197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1151</v>
      </c>
      <c r="AI14" s="28">
        <f>'27.Spieltag'!AK14</f>
        <v>7</v>
      </c>
      <c r="AJ14" s="23">
        <f t="shared" si="10"/>
        <v>1196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1151</v>
      </c>
      <c r="AI15" s="28">
        <f>'27.Spieltag'!AK15</f>
        <v>7</v>
      </c>
      <c r="AJ15" s="23">
        <f t="shared" si="10"/>
        <v>1196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1149</v>
      </c>
      <c r="AI16" s="28">
        <f>'27.Spieltag'!AK16</f>
        <v>9</v>
      </c>
      <c r="AJ16" s="23">
        <f t="shared" si="10"/>
        <v>1194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1148</v>
      </c>
      <c r="AI17" s="28">
        <f>'27.Spieltag'!AK17</f>
        <v>10</v>
      </c>
      <c r="AJ17" s="23">
        <f t="shared" si="10"/>
        <v>1193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1147</v>
      </c>
      <c r="AI18" s="28">
        <f>'27.Spieltag'!AK18</f>
        <v>11</v>
      </c>
      <c r="AJ18" s="23">
        <f t="shared" si="10"/>
        <v>1192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1147</v>
      </c>
      <c r="AI19" s="28">
        <f>'27.Spieltag'!AK19</f>
        <v>11</v>
      </c>
      <c r="AJ19" s="23">
        <f t="shared" si="10"/>
        <v>1192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1146</v>
      </c>
      <c r="AI20" s="28">
        <f>'27.Spieltag'!AK20</f>
        <v>13</v>
      </c>
      <c r="AJ20" s="23">
        <f>AG20+AH20</f>
        <v>1191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1145</v>
      </c>
      <c r="AI21" s="28">
        <f>'27.Spieltag'!AK21</f>
        <v>14</v>
      </c>
      <c r="AJ21" s="23">
        <f>AG21+AH21</f>
        <v>1190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1145</v>
      </c>
      <c r="AI22" s="28">
        <f>'27.Spieltag'!AK22</f>
        <v>14</v>
      </c>
      <c r="AJ22" s="23">
        <f>AG22+AH22</f>
        <v>1190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1133</v>
      </c>
      <c r="AI23" s="28">
        <f>'27.Spieltag'!AK23</f>
        <v>16</v>
      </c>
      <c r="AJ23" s="23">
        <f>AG23+AH23</f>
        <v>1178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1132</v>
      </c>
      <c r="AI24" s="28">
        <f>'27.Spieltag'!AK24</f>
        <v>17</v>
      </c>
      <c r="AJ24" s="23">
        <f>AG24+AH24</f>
        <v>1177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1222</v>
      </c>
      <c r="AI8" s="28">
        <f>'28.Spieltag'!AK8</f>
        <v>1</v>
      </c>
      <c r="AJ8" s="23">
        <f t="shared" ref="AJ8:AJ24" si="10">AG8+AH8</f>
        <v>1267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1204</v>
      </c>
      <c r="AI9" s="28">
        <f>'28.Spieltag'!AK9</f>
        <v>2</v>
      </c>
      <c r="AJ9" s="23">
        <f t="shared" si="10"/>
        <v>1249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1203</v>
      </c>
      <c r="AI10" s="28">
        <f>'28.Spieltag'!AK10</f>
        <v>3</v>
      </c>
      <c r="AJ10" s="23">
        <f t="shared" si="10"/>
        <v>1248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1201</v>
      </c>
      <c r="AI11" s="28">
        <f>'28.Spieltag'!AK11</f>
        <v>4</v>
      </c>
      <c r="AJ11" s="23">
        <f t="shared" si="10"/>
        <v>1246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1198</v>
      </c>
      <c r="AI12" s="28">
        <f>'28.Spieltag'!AK12</f>
        <v>5</v>
      </c>
      <c r="AJ12" s="23">
        <f t="shared" si="10"/>
        <v>1243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1197</v>
      </c>
      <c r="AI13" s="28">
        <f>'28.Spieltag'!AK13</f>
        <v>6</v>
      </c>
      <c r="AJ13" s="23">
        <f t="shared" si="10"/>
        <v>1242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1196</v>
      </c>
      <c r="AI14" s="28">
        <f>'28.Spieltag'!AK14</f>
        <v>7</v>
      </c>
      <c r="AJ14" s="23">
        <f t="shared" si="10"/>
        <v>1241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1196</v>
      </c>
      <c r="AI15" s="28">
        <f>'28.Spieltag'!AK15</f>
        <v>7</v>
      </c>
      <c r="AJ15" s="23">
        <f t="shared" si="10"/>
        <v>1241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1194</v>
      </c>
      <c r="AI16" s="28">
        <f>'28.Spieltag'!AK16</f>
        <v>9</v>
      </c>
      <c r="AJ16" s="23">
        <f t="shared" si="10"/>
        <v>1239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1193</v>
      </c>
      <c r="AI17" s="28">
        <f>'28.Spieltag'!AK17</f>
        <v>10</v>
      </c>
      <c r="AJ17" s="23">
        <f t="shared" si="10"/>
        <v>1238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1192</v>
      </c>
      <c r="AI18" s="28">
        <f>'28.Spieltag'!AK18</f>
        <v>11</v>
      </c>
      <c r="AJ18" s="23">
        <f t="shared" si="10"/>
        <v>1237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1192</v>
      </c>
      <c r="AI19" s="28">
        <f>'28.Spieltag'!AK19</f>
        <v>11</v>
      </c>
      <c r="AJ19" s="23">
        <f t="shared" si="10"/>
        <v>1237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1191</v>
      </c>
      <c r="AI20" s="28">
        <f>'28.Spieltag'!AK20</f>
        <v>13</v>
      </c>
      <c r="AJ20" s="23">
        <f t="shared" si="10"/>
        <v>1236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1190</v>
      </c>
      <c r="AI21" s="28">
        <f>'28.Spieltag'!AK21</f>
        <v>14</v>
      </c>
      <c r="AJ21" s="23">
        <f t="shared" si="10"/>
        <v>1235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1190</v>
      </c>
      <c r="AI22" s="28">
        <f>'28.Spieltag'!AK22</f>
        <v>14</v>
      </c>
      <c r="AJ22" s="23">
        <f t="shared" si="10"/>
        <v>1235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1178</v>
      </c>
      <c r="AI23" s="28">
        <f>'28.Spieltag'!AK23</f>
        <v>16</v>
      </c>
      <c r="AJ23" s="23">
        <f t="shared" si="10"/>
        <v>1223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1177</v>
      </c>
      <c r="AI24" s="28">
        <f>'28.Spieltag'!AK24</f>
        <v>17</v>
      </c>
      <c r="AJ24" s="23">
        <f t="shared" si="10"/>
        <v>1222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1267</v>
      </c>
      <c r="AI8" s="28">
        <f>'29.Spieltag'!AK8</f>
        <v>1</v>
      </c>
      <c r="AJ8" s="23">
        <f t="shared" ref="AJ8:AJ24" si="10">AG8+AH8</f>
        <v>1312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1249</v>
      </c>
      <c r="AI9" s="28">
        <f>'29.Spieltag'!AK9</f>
        <v>2</v>
      </c>
      <c r="AJ9" s="23">
        <f t="shared" si="10"/>
        <v>1294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1248</v>
      </c>
      <c r="AI10" s="28">
        <f>'29.Spieltag'!AK10</f>
        <v>3</v>
      </c>
      <c r="AJ10" s="23">
        <f t="shared" si="10"/>
        <v>1293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1246</v>
      </c>
      <c r="AI11" s="28">
        <f>'29.Spieltag'!AK11</f>
        <v>4</v>
      </c>
      <c r="AJ11" s="23">
        <f t="shared" si="10"/>
        <v>1291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1243</v>
      </c>
      <c r="AI12" s="28">
        <f>'29.Spieltag'!AK12</f>
        <v>5</v>
      </c>
      <c r="AJ12" s="23">
        <f t="shared" si="10"/>
        <v>1288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1242</v>
      </c>
      <c r="AI13" s="28">
        <f>'29.Spieltag'!AK13</f>
        <v>6</v>
      </c>
      <c r="AJ13" s="23">
        <f t="shared" si="10"/>
        <v>1287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1241</v>
      </c>
      <c r="AI14" s="28">
        <f>'29.Spieltag'!AK14</f>
        <v>7</v>
      </c>
      <c r="AJ14" s="23">
        <f t="shared" si="10"/>
        <v>1286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1241</v>
      </c>
      <c r="AI15" s="28">
        <f>'29.Spieltag'!AK15</f>
        <v>7</v>
      </c>
      <c r="AJ15" s="23">
        <f t="shared" si="10"/>
        <v>1286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1239</v>
      </c>
      <c r="AI16" s="28">
        <f>'29.Spieltag'!AK16</f>
        <v>9</v>
      </c>
      <c r="AJ16" s="23">
        <f t="shared" si="10"/>
        <v>1284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1238</v>
      </c>
      <c r="AI17" s="28">
        <f>'29.Spieltag'!AK17</f>
        <v>10</v>
      </c>
      <c r="AJ17" s="23">
        <f t="shared" si="10"/>
        <v>1283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1237</v>
      </c>
      <c r="AI18" s="28">
        <f>'29.Spieltag'!AK18</f>
        <v>11</v>
      </c>
      <c r="AJ18" s="23">
        <f t="shared" si="10"/>
        <v>1282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1237</v>
      </c>
      <c r="AI19" s="28">
        <f>'29.Spieltag'!AK19</f>
        <v>11</v>
      </c>
      <c r="AJ19" s="23">
        <f t="shared" si="10"/>
        <v>1282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1236</v>
      </c>
      <c r="AI20" s="28">
        <f>'29.Spieltag'!AK20</f>
        <v>13</v>
      </c>
      <c r="AJ20" s="23">
        <f t="shared" si="10"/>
        <v>1281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1235</v>
      </c>
      <c r="AI21" s="28">
        <f>'29.Spieltag'!AK21</f>
        <v>14</v>
      </c>
      <c r="AJ21" s="23">
        <f t="shared" si="10"/>
        <v>1280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1235</v>
      </c>
      <c r="AI22" s="28">
        <f>'29.Spieltag'!AK22</f>
        <v>14</v>
      </c>
      <c r="AJ22" s="23">
        <f t="shared" si="10"/>
        <v>1280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1223</v>
      </c>
      <c r="AI23" s="28">
        <f>'29.Spieltag'!AK23</f>
        <v>16</v>
      </c>
      <c r="AJ23" s="23">
        <f t="shared" si="10"/>
        <v>1268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1222</v>
      </c>
      <c r="AI24" s="28">
        <f>'29.Spieltag'!AK24</f>
        <v>17</v>
      </c>
      <c r="AJ24" s="23">
        <f t="shared" si="10"/>
        <v>1267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1312</v>
      </c>
      <c r="AI8" s="28">
        <f>'30.Spieltag'!AK8</f>
        <v>1</v>
      </c>
      <c r="AJ8" s="23">
        <f t="shared" ref="AJ8:AJ19" si="10">AG8+AH8</f>
        <v>1357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1294</v>
      </c>
      <c r="AI9" s="28">
        <f>'30.Spieltag'!AK9</f>
        <v>2</v>
      </c>
      <c r="AJ9" s="23">
        <f t="shared" si="10"/>
        <v>1339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1293</v>
      </c>
      <c r="AI10" s="28">
        <f>'30.Spieltag'!AK10</f>
        <v>3</v>
      </c>
      <c r="AJ10" s="23">
        <f t="shared" si="10"/>
        <v>1338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1291</v>
      </c>
      <c r="AI11" s="28">
        <f>'30.Spieltag'!AK11</f>
        <v>4</v>
      </c>
      <c r="AJ11" s="23">
        <f t="shared" si="10"/>
        <v>1336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1288</v>
      </c>
      <c r="AI12" s="28">
        <f>'30.Spieltag'!AK12</f>
        <v>5</v>
      </c>
      <c r="AJ12" s="23">
        <f t="shared" si="10"/>
        <v>1333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1287</v>
      </c>
      <c r="AI13" s="28">
        <f>'30.Spieltag'!AK13</f>
        <v>6</v>
      </c>
      <c r="AJ13" s="23">
        <f t="shared" si="10"/>
        <v>1332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1286</v>
      </c>
      <c r="AI14" s="28">
        <f>'30.Spieltag'!AK14</f>
        <v>7</v>
      </c>
      <c r="AJ14" s="23">
        <f t="shared" si="10"/>
        <v>1331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1286</v>
      </c>
      <c r="AI15" s="28">
        <f>'30.Spieltag'!AK15</f>
        <v>7</v>
      </c>
      <c r="AJ15" s="23">
        <f t="shared" si="10"/>
        <v>1331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1284</v>
      </c>
      <c r="AI16" s="28">
        <f>'30.Spieltag'!AK16</f>
        <v>9</v>
      </c>
      <c r="AJ16" s="23">
        <f t="shared" si="10"/>
        <v>1329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1283</v>
      </c>
      <c r="AI17" s="28">
        <f>'30.Spieltag'!AK17</f>
        <v>10</v>
      </c>
      <c r="AJ17" s="23">
        <f t="shared" si="10"/>
        <v>1328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1282</v>
      </c>
      <c r="AI18" s="28">
        <f>'30.Spieltag'!AK18</f>
        <v>11</v>
      </c>
      <c r="AJ18" s="23">
        <f t="shared" si="10"/>
        <v>1327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1282</v>
      </c>
      <c r="AI19" s="28">
        <f>'30.Spieltag'!AK19</f>
        <v>11</v>
      </c>
      <c r="AJ19" s="23">
        <f t="shared" si="10"/>
        <v>1327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1281</v>
      </c>
      <c r="AI20" s="28">
        <f>'30.Spieltag'!AK20</f>
        <v>13</v>
      </c>
      <c r="AJ20" s="23">
        <f>AG20+AH20</f>
        <v>1326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1280</v>
      </c>
      <c r="AI21" s="28">
        <f>'30.Spieltag'!AK21</f>
        <v>14</v>
      </c>
      <c r="AJ21" s="23">
        <f>AG21+AH21</f>
        <v>1325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1280</v>
      </c>
      <c r="AI22" s="28">
        <f>'30.Spieltag'!AK22</f>
        <v>14</v>
      </c>
      <c r="AJ22" s="23">
        <f>AG22+AH22</f>
        <v>1325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1268</v>
      </c>
      <c r="AI23" s="28">
        <f>'30.Spieltag'!AK23</f>
        <v>16</v>
      </c>
      <c r="AJ23" s="23">
        <f>AG23+AH23</f>
        <v>1313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1267</v>
      </c>
      <c r="AI24" s="28">
        <f>'30.Spieltag'!AK24</f>
        <v>17</v>
      </c>
      <c r="AJ24" s="23">
        <f>AG24+AH24</f>
        <v>1312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1357</v>
      </c>
      <c r="AI8" s="28">
        <f>'31.Spieltag'!AK8</f>
        <v>1</v>
      </c>
      <c r="AJ8" s="23">
        <f t="shared" ref="AJ8:AJ19" si="10">AG8+AH8</f>
        <v>1402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1339</v>
      </c>
      <c r="AI9" s="28">
        <f>'31.Spieltag'!AK9</f>
        <v>2</v>
      </c>
      <c r="AJ9" s="23">
        <f t="shared" si="10"/>
        <v>1384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1338</v>
      </c>
      <c r="AI10" s="28">
        <f>'31.Spieltag'!AK10</f>
        <v>3</v>
      </c>
      <c r="AJ10" s="23">
        <f t="shared" si="10"/>
        <v>1383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1336</v>
      </c>
      <c r="AI11" s="28">
        <f>'31.Spieltag'!AK11</f>
        <v>4</v>
      </c>
      <c r="AJ11" s="23">
        <f t="shared" si="10"/>
        <v>1381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1333</v>
      </c>
      <c r="AI12" s="28">
        <f>'31.Spieltag'!AK12</f>
        <v>5</v>
      </c>
      <c r="AJ12" s="23">
        <f t="shared" si="10"/>
        <v>1378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1332</v>
      </c>
      <c r="AI13" s="28">
        <f>'31.Spieltag'!AK13</f>
        <v>6</v>
      </c>
      <c r="AJ13" s="23">
        <f t="shared" si="10"/>
        <v>1377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1331</v>
      </c>
      <c r="AI14" s="28">
        <f>'31.Spieltag'!AK14</f>
        <v>7</v>
      </c>
      <c r="AJ14" s="23">
        <f t="shared" si="10"/>
        <v>1376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1331</v>
      </c>
      <c r="AI15" s="28">
        <f>'31.Spieltag'!AK15</f>
        <v>7</v>
      </c>
      <c r="AJ15" s="23">
        <f t="shared" si="10"/>
        <v>1376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1329</v>
      </c>
      <c r="AI16" s="28">
        <f>'31.Spieltag'!AK16</f>
        <v>9</v>
      </c>
      <c r="AJ16" s="23">
        <f t="shared" si="10"/>
        <v>1374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1328</v>
      </c>
      <c r="AI17" s="28">
        <f>'31.Spieltag'!AK17</f>
        <v>10</v>
      </c>
      <c r="AJ17" s="23">
        <f t="shared" si="10"/>
        <v>1373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1327</v>
      </c>
      <c r="AI18" s="28">
        <f>'31.Spieltag'!AK18</f>
        <v>11</v>
      </c>
      <c r="AJ18" s="23">
        <f t="shared" si="10"/>
        <v>1372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1327</v>
      </c>
      <c r="AI19" s="28">
        <f>'31.Spieltag'!AK19</f>
        <v>11</v>
      </c>
      <c r="AJ19" s="23">
        <f t="shared" si="10"/>
        <v>1372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1326</v>
      </c>
      <c r="AI20" s="28">
        <f>'31.Spieltag'!AK20</f>
        <v>13</v>
      </c>
      <c r="AJ20" s="23">
        <f>AG20+AH20</f>
        <v>1371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1325</v>
      </c>
      <c r="AI21" s="28">
        <f>'31.Spieltag'!AK21</f>
        <v>14</v>
      </c>
      <c r="AJ21" s="23">
        <f>AG21+AH21</f>
        <v>1370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1325</v>
      </c>
      <c r="AI22" s="28">
        <f>'31.Spieltag'!AK22</f>
        <v>14</v>
      </c>
      <c r="AJ22" s="23">
        <f>AG22+AH22</f>
        <v>1370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1313</v>
      </c>
      <c r="AI23" s="28">
        <f>'31.Spieltag'!AK23</f>
        <v>16</v>
      </c>
      <c r="AJ23" s="23">
        <f>AG23+AH23</f>
        <v>1358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1312</v>
      </c>
      <c r="AI24" s="28">
        <f>'31.Spieltag'!AK24</f>
        <v>17</v>
      </c>
      <c r="AJ24" s="23">
        <f>AG24+AH24</f>
        <v>1357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1402</v>
      </c>
      <c r="AI8" s="28">
        <f>'32.Spieltag'!AK8</f>
        <v>1</v>
      </c>
      <c r="AJ8" s="23">
        <f t="shared" ref="AJ8:AJ19" si="10">AG8+AH8</f>
        <v>1447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1384</v>
      </c>
      <c r="AI9" s="28">
        <f>'32.Spieltag'!AK9</f>
        <v>2</v>
      </c>
      <c r="AJ9" s="23">
        <f t="shared" si="10"/>
        <v>1429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1383</v>
      </c>
      <c r="AI10" s="28">
        <f>'32.Spieltag'!AK10</f>
        <v>3</v>
      </c>
      <c r="AJ10" s="23">
        <f t="shared" si="10"/>
        <v>1428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1381</v>
      </c>
      <c r="AI11" s="28">
        <f>'32.Spieltag'!AK11</f>
        <v>4</v>
      </c>
      <c r="AJ11" s="23">
        <f t="shared" si="10"/>
        <v>1426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1378</v>
      </c>
      <c r="AI12" s="28">
        <f>'32.Spieltag'!AK12</f>
        <v>5</v>
      </c>
      <c r="AJ12" s="23">
        <f t="shared" si="10"/>
        <v>1423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1377</v>
      </c>
      <c r="AI13" s="28">
        <f>'32.Spieltag'!AK13</f>
        <v>6</v>
      </c>
      <c r="AJ13" s="23">
        <f t="shared" si="10"/>
        <v>1422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1376</v>
      </c>
      <c r="AI14" s="28">
        <f>'32.Spieltag'!AK14</f>
        <v>7</v>
      </c>
      <c r="AJ14" s="23">
        <f t="shared" si="10"/>
        <v>1421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1376</v>
      </c>
      <c r="AI15" s="28">
        <f>'32.Spieltag'!AK15</f>
        <v>7</v>
      </c>
      <c r="AJ15" s="23">
        <f t="shared" si="10"/>
        <v>1421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1374</v>
      </c>
      <c r="AI16" s="28">
        <f>'32.Spieltag'!AK16</f>
        <v>9</v>
      </c>
      <c r="AJ16" s="23">
        <f t="shared" si="10"/>
        <v>1419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1373</v>
      </c>
      <c r="AI17" s="28">
        <f>'32.Spieltag'!AK17</f>
        <v>10</v>
      </c>
      <c r="AJ17" s="23">
        <f t="shared" si="10"/>
        <v>1418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1372</v>
      </c>
      <c r="AI18" s="28">
        <f>'32.Spieltag'!AK18</f>
        <v>11</v>
      </c>
      <c r="AJ18" s="23">
        <f t="shared" si="10"/>
        <v>1417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1372</v>
      </c>
      <c r="AI19" s="28">
        <f>'32.Spieltag'!AK19</f>
        <v>11</v>
      </c>
      <c r="AJ19" s="23">
        <f t="shared" si="10"/>
        <v>1417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1371</v>
      </c>
      <c r="AI20" s="28">
        <f>'32.Spieltag'!AK20</f>
        <v>13</v>
      </c>
      <c r="AJ20" s="23">
        <f>AG20+AH20</f>
        <v>1416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1370</v>
      </c>
      <c r="AI21" s="28">
        <f>'32.Spieltag'!AK21</f>
        <v>14</v>
      </c>
      <c r="AJ21" s="23">
        <f>AG21+AH21</f>
        <v>1415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1370</v>
      </c>
      <c r="AI22" s="28">
        <f>'32.Spieltag'!AK22</f>
        <v>14</v>
      </c>
      <c r="AJ22" s="23">
        <f>AG22+AH22</f>
        <v>1415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1358</v>
      </c>
      <c r="AI23" s="28">
        <f>'32.Spieltag'!AK23</f>
        <v>16</v>
      </c>
      <c r="AJ23" s="23">
        <f>AG23+AH23</f>
        <v>1403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1357</v>
      </c>
      <c r="AI24" s="28">
        <f>'32.Spieltag'!AK24</f>
        <v>17</v>
      </c>
      <c r="AJ24" s="23">
        <f>AG24+AH24</f>
        <v>1402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1447</v>
      </c>
      <c r="AI8" s="28">
        <f>'33.Spieltag'!AK8</f>
        <v>1</v>
      </c>
      <c r="AJ8" s="23">
        <f t="shared" ref="AJ8" si="10">AG8+AH8</f>
        <v>1492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shiny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1429</v>
      </c>
      <c r="AI9" s="28">
        <f>'33.Spieltag'!AK9</f>
        <v>2</v>
      </c>
      <c r="AJ9" s="23">
        <f t="shared" ref="AJ9:AJ24" si="21">AG9+AH9</f>
        <v>1474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1428</v>
      </c>
      <c r="AI10" s="28">
        <f>'33.Spieltag'!AK10</f>
        <v>3</v>
      </c>
      <c r="AJ10" s="23">
        <f t="shared" si="21"/>
        <v>1473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1426</v>
      </c>
      <c r="AI11" s="28">
        <f>'33.Spieltag'!AK11</f>
        <v>4</v>
      </c>
      <c r="AJ11" s="23">
        <f t="shared" si="21"/>
        <v>1471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Reinhold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1423</v>
      </c>
      <c r="AI12" s="28">
        <f>'33.Spieltag'!AK12</f>
        <v>5</v>
      </c>
      <c r="AJ12" s="23">
        <f t="shared" si="21"/>
        <v>1468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1422</v>
      </c>
      <c r="AI13" s="28">
        <f>'33.Spieltag'!AK13</f>
        <v>6</v>
      </c>
      <c r="AJ13" s="23">
        <f t="shared" si="21"/>
        <v>1467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1421</v>
      </c>
      <c r="AI14" s="28">
        <f>'33.Spieltag'!AK14</f>
        <v>7</v>
      </c>
      <c r="AJ14" s="23">
        <f t="shared" si="21"/>
        <v>1466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1421</v>
      </c>
      <c r="AI15" s="28">
        <f>'33.Spieltag'!AK15</f>
        <v>7</v>
      </c>
      <c r="AJ15" s="23">
        <f t="shared" si="21"/>
        <v>1466</v>
      </c>
      <c r="AK15" s="24">
        <f t="shared" si="22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schmiddi04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1419</v>
      </c>
      <c r="AI16" s="28">
        <f>'33.Spieltag'!AK16</f>
        <v>9</v>
      </c>
      <c r="AJ16" s="23">
        <f t="shared" si="21"/>
        <v>1464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1418</v>
      </c>
      <c r="AI17" s="28">
        <f>'33.Spieltag'!AK17</f>
        <v>10</v>
      </c>
      <c r="AJ17" s="23">
        <f t="shared" si="21"/>
        <v>1463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Mike04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1417</v>
      </c>
      <c r="AI18" s="28">
        <f>'33.Spieltag'!AK18</f>
        <v>11</v>
      </c>
      <c r="AJ18" s="23">
        <f t="shared" si="21"/>
        <v>1462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Nico1904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1417</v>
      </c>
      <c r="AI19" s="28">
        <f>'33.Spieltag'!AK19</f>
        <v>11</v>
      </c>
      <c r="AJ19" s="23">
        <f t="shared" si="21"/>
        <v>1462</v>
      </c>
      <c r="AK19" s="24">
        <f t="shared" si="22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1416</v>
      </c>
      <c r="AI20" s="28">
        <f>'33.Spieltag'!AK20</f>
        <v>13</v>
      </c>
      <c r="AJ20" s="23">
        <f t="shared" si="21"/>
        <v>1461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1415</v>
      </c>
      <c r="AI21" s="28">
        <f>'33.Spieltag'!AK21</f>
        <v>14</v>
      </c>
      <c r="AJ21" s="23">
        <f t="shared" si="21"/>
        <v>1460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1415</v>
      </c>
      <c r="AI22" s="28">
        <f>'33.Spieltag'!AK22</f>
        <v>14</v>
      </c>
      <c r="AJ22" s="23">
        <f t="shared" si="21"/>
        <v>1460</v>
      </c>
      <c r="AK22" s="24">
        <f t="shared" si="22"/>
        <v>14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jupp04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1403</v>
      </c>
      <c r="AI23" s="28">
        <f>'33.Spieltag'!AK23</f>
        <v>16</v>
      </c>
      <c r="AJ23" s="23">
        <f t="shared" si="21"/>
        <v>1448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1402</v>
      </c>
      <c r="AI24" s="28">
        <f>'33.Spieltag'!AK24</f>
        <v>17</v>
      </c>
      <c r="AJ24" s="23">
        <f t="shared" si="21"/>
        <v>1447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2023-08-07T06:33:13Z</cp:lastPrinted>
  <dcterms:created xsi:type="dcterms:W3CDTF">1998-11-12T06:25:58Z</dcterms:created>
  <dcterms:modified xsi:type="dcterms:W3CDTF">2023-08-07T06:33:23Z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