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D865C60C-6929-4BD6-AC55-B1468DD64E05}" xr6:coauthVersionLast="47" xr6:coauthVersionMax="47" xr10:uidLastSave="{00000000-0000-0000-0000-000000000000}"/>
  <bookViews>
    <workbookView xWindow="-120" yWindow="-120" windowWidth="29040" windowHeight="15720" tabRatio="571" firstSheet="9" activeTab="1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'12.Spieltag'!$A$4:$AK$23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28" l="1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AP24" i="35" l="1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N18" i="35"/>
  <c r="N16" i="35"/>
  <c r="N17" i="35"/>
  <c r="N19" i="35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5" s="1"/>
  <c r="B15" i="9"/>
  <c r="B15" i="8" s="1"/>
  <c r="B15" i="33" s="1"/>
  <c r="B15" i="32" s="1"/>
  <c r="B15" i="31" s="1"/>
  <c r="B15" i="30" s="1"/>
  <c r="B15" i="29" s="1"/>
  <c r="B15" i="28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5" s="1"/>
  <c r="B11" i="9"/>
  <c r="B11" i="8" s="1"/>
  <c r="B11" i="33" s="1"/>
  <c r="B11" i="32" s="1"/>
  <c r="B11" i="31" s="1"/>
  <c r="B11" i="30" s="1"/>
  <c r="B11" i="29" s="1"/>
  <c r="B11" i="28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5" s="1"/>
  <c r="B10" i="9"/>
  <c r="B10" i="8" s="1"/>
  <c r="B10" i="33" s="1"/>
  <c r="B10" i="32" s="1"/>
  <c r="B10" i="31" s="1"/>
  <c r="B10" i="30" s="1"/>
  <c r="B10" i="29" s="1"/>
  <c r="B10" i="28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5" s="1"/>
  <c r="B8" i="9"/>
  <c r="B8" i="8" s="1"/>
  <c r="B8" i="33" s="1"/>
  <c r="B8" i="32" s="1"/>
  <c r="B8" i="31" s="1"/>
  <c r="B8" i="30" s="1"/>
  <c r="B8" i="29" s="1"/>
  <c r="B8" i="28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5" s="1"/>
  <c r="B17" i="9"/>
  <c r="B17" i="8" s="1"/>
  <c r="B17" i="33" s="1"/>
  <c r="B17" i="32" s="1"/>
  <c r="B17" i="31" s="1"/>
  <c r="B17" i="30" s="1"/>
  <c r="B17" i="29" s="1"/>
  <c r="B17" i="28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N15" i="35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Q21" i="35"/>
  <c r="AQ20" i="35"/>
  <c r="AP20" i="35"/>
  <c r="AP21" i="35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N3" i="35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N11" i="35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N5" i="35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N14" i="35"/>
  <c r="N6" i="35"/>
  <c r="AG17" i="25"/>
  <c r="O12" i="35" s="1"/>
  <c r="N9" i="35"/>
  <c r="AG19" i="28"/>
  <c r="M14" i="35" s="1"/>
  <c r="AG11" i="28"/>
  <c r="M6" i="35" s="1"/>
  <c r="AG16" i="29"/>
  <c r="L11" i="35" s="1"/>
  <c r="AG10" i="29"/>
  <c r="L5" i="35" s="1"/>
  <c r="AG12" i="25"/>
  <c r="O7" i="35" s="1"/>
  <c r="N12" i="35"/>
  <c r="AG15" i="25"/>
  <c r="O10" i="35" s="1"/>
  <c r="AG9" i="25"/>
  <c r="O4" i="35" s="1"/>
  <c r="N7" i="35"/>
  <c r="AG17" i="28"/>
  <c r="M12" i="35" s="1"/>
  <c r="AG14" i="29"/>
  <c r="L9" i="35" s="1"/>
  <c r="AG18" i="25"/>
  <c r="O13" i="35" s="1"/>
  <c r="N10" i="35"/>
  <c r="N4" i="35"/>
  <c r="AG12" i="28"/>
  <c r="M7" i="35" s="1"/>
  <c r="AG17" i="29"/>
  <c r="L12" i="35" s="1"/>
  <c r="AG13" i="25"/>
  <c r="O8" i="35" s="1"/>
  <c r="AG8" i="25"/>
  <c r="N13" i="35"/>
  <c r="AG15" i="28"/>
  <c r="M10" i="35" s="1"/>
  <c r="AG9" i="28"/>
  <c r="M4" i="35" s="1"/>
  <c r="AG12" i="29"/>
  <c r="L7" i="35" s="1"/>
  <c r="AG16" i="25"/>
  <c r="O11" i="35" s="1"/>
  <c r="AG10" i="25"/>
  <c r="O5" i="35" s="1"/>
  <c r="N8" i="35"/>
  <c r="AG11" i="32"/>
  <c r="I6" i="35" s="1"/>
  <c r="AG17" i="19"/>
  <c r="E12" i="35" s="1"/>
  <c r="AG16" i="19"/>
  <c r="E11" i="35" s="1"/>
  <c r="AG11" i="19"/>
  <c r="E6" i="35" s="1"/>
  <c r="AG13" i="19"/>
  <c r="E8" i="35" s="1"/>
  <c r="O28" i="35" l="1"/>
  <c r="AO3" i="35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0" i="28"/>
  <c r="AJ10" i="28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K10" i="28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H14" i="18"/>
  <c r="AJ14" i="18" s="1"/>
  <c r="AK17" i="28"/>
  <c r="AI14" i="28"/>
  <c r="A14" i="29"/>
  <c r="A19" i="29"/>
  <c r="AI19" i="28"/>
  <c r="A16" i="29"/>
  <c r="AI16" i="28"/>
  <c r="AH8" i="7"/>
  <c r="AJ8" i="7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23" i="28" l="1"/>
  <c r="A24" i="28"/>
  <c r="A20" i="28"/>
  <c r="A22" i="28"/>
  <c r="AH12" i="24"/>
  <c r="AJ12" i="24" s="1"/>
  <c r="A9" i="28"/>
  <c r="A18" i="28"/>
  <c r="A10" i="28"/>
  <c r="A8" i="28"/>
  <c r="A11" i="28"/>
  <c r="AH8" i="15"/>
  <c r="AJ8" i="15" s="1"/>
  <c r="AH9" i="7"/>
  <c r="AJ9" i="7" s="1"/>
  <c r="AJ13" i="24"/>
  <c r="AH11" i="15"/>
  <c r="AJ11" i="15" s="1"/>
  <c r="AH18" i="15"/>
  <c r="AJ18" i="15" s="1"/>
  <c r="AH14" i="7"/>
  <c r="AJ14" i="7" s="1"/>
  <c r="AH10" i="7"/>
  <c r="AJ10" i="7" s="1"/>
  <c r="AH16" i="7"/>
  <c r="AJ16" i="7" s="1"/>
  <c r="A19" i="28"/>
  <c r="A17" i="28"/>
  <c r="AH15" i="14"/>
  <c r="AJ15" i="14" s="1"/>
  <c r="AH19" i="25"/>
  <c r="AJ19" i="25" s="1"/>
  <c r="AH17" i="25"/>
  <c r="AJ17" i="25" s="1"/>
  <c r="AK23" i="25" l="1"/>
  <c r="AI23" i="24" s="1"/>
  <c r="AK21" i="25"/>
  <c r="A21" i="25" s="1"/>
  <c r="AK24" i="25"/>
  <c r="A24" i="25" s="1"/>
  <c r="AI21" i="25"/>
  <c r="AI22" i="25"/>
  <c r="AK22" i="25"/>
  <c r="AH12" i="23"/>
  <c r="AJ12" i="23" s="1"/>
  <c r="AI23" i="25"/>
  <c r="AI24" i="25"/>
  <c r="AK20" i="25"/>
  <c r="AI20" i="25"/>
  <c r="AI13" i="25"/>
  <c r="AK13" i="25"/>
  <c r="AI13" i="24" s="1"/>
  <c r="AI16" i="25"/>
  <c r="AK9" i="25"/>
  <c r="A9" i="25" s="1"/>
  <c r="AI19" i="25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I14" i="25"/>
  <c r="AI17" i="25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I9" i="25"/>
  <c r="AH10" i="15"/>
  <c r="AJ10" i="15" s="1"/>
  <c r="AK8" i="25"/>
  <c r="AI15" i="25"/>
  <c r="AI18" i="25"/>
  <c r="AI8" i="25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<sst xmlns="http://schemas.openxmlformats.org/spreadsheetml/2006/main" count="5219" uniqueCount="103">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</sst>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I4 L4 O4 R4 U4 X4 C6 F6 L6 O6 R6 U6 AA6">
    <cfRule type="cellIs" dxfId="121" priority="3" operator="equal">
      <formula>"Schalke 04"</formula>
    </cfRule>
  </conditionalFormatting>
  <conditionalFormatting sqref="F4 AA4 I6 X6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abSelected="1" topLeftCell="A3" workbookViewId="0">
      <selection activeCell="W25" sqref="W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12</v>
      </c>
      <c r="D8" s="18" t="s">
        <v>88</v>
      </c>
      <c r="E8" s="19" t="s">
        <v>12</v>
      </c>
      <c r="F8" s="17" t="s">
        <v>12</v>
      </c>
      <c r="G8" s="18" t="s">
        <v>89</v>
      </c>
      <c r="H8" s="19">
        <v>0</v>
      </c>
      <c r="I8" s="17" t="s">
        <v>12</v>
      </c>
      <c r="J8" s="18" t="s">
        <v>12</v>
      </c>
      <c r="K8" s="19">
        <v>0</v>
      </c>
      <c r="L8" s="17" t="s">
        <v>12</v>
      </c>
      <c r="M8" s="18" t="s">
        <v>88</v>
      </c>
      <c r="N8" s="19">
        <v>0</v>
      </c>
      <c r="O8" s="17" t="s">
        <v>2</v>
      </c>
      <c r="P8" s="18" t="s">
        <v>88</v>
      </c>
      <c r="Q8" s="19" t="s">
        <v>2</v>
      </c>
      <c r="R8" s="17" t="s">
        <v>88</v>
      </c>
      <c r="S8" s="18" t="s">
        <v>12</v>
      </c>
      <c r="T8" s="19">
        <v>0</v>
      </c>
      <c r="U8" s="17" t="s">
        <v>88</v>
      </c>
      <c r="V8" s="18" t="s">
        <v>12</v>
      </c>
      <c r="W8" s="77">
        <v>20</v>
      </c>
      <c r="X8" s="17" t="s">
        <v>88</v>
      </c>
      <c r="Y8" s="18" t="s">
        <v>12</v>
      </c>
      <c r="Z8" s="19" t="s">
        <v>12</v>
      </c>
      <c r="AA8" s="17" t="s">
        <v>88</v>
      </c>
      <c r="AB8" s="18" t="s">
        <v>88</v>
      </c>
      <c r="AC8" s="19" t="s">
        <v>13</v>
      </c>
      <c r="AD8" s="27"/>
      <c r="AE8" s="25"/>
      <c r="AF8" s="19"/>
      <c r="AG8" s="20">
        <v>32</v>
      </c>
      <c r="AH8" s="21">
        <v>156</v>
      </c>
      <c r="AI8" s="28">
        <v>1</v>
      </c>
      <c r="AJ8" s="23">
        <v>188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63</v>
      </c>
      <c r="C9" s="17" t="s">
        <v>12</v>
      </c>
      <c r="D9" s="18" t="s">
        <v>88</v>
      </c>
      <c r="E9" s="19" t="s">
        <v>12</v>
      </c>
      <c r="F9" s="17" t="s">
        <v>2</v>
      </c>
      <c r="G9" s="18" t="s">
        <v>88</v>
      </c>
      <c r="H9" s="19">
        <v>0</v>
      </c>
      <c r="I9" s="17" t="s">
        <v>88</v>
      </c>
      <c r="J9" s="18" t="s">
        <v>88</v>
      </c>
      <c r="K9" s="19">
        <v>0</v>
      </c>
      <c r="L9" s="17" t="s">
        <v>12</v>
      </c>
      <c r="M9" s="18" t="s">
        <v>88</v>
      </c>
      <c r="N9" s="19">
        <v>0</v>
      </c>
      <c r="O9" s="17" t="s">
        <v>88</v>
      </c>
      <c r="P9" s="18" t="s">
        <v>89</v>
      </c>
      <c r="Q9" s="19" t="s">
        <v>12</v>
      </c>
      <c r="R9" s="17" t="s">
        <v>88</v>
      </c>
      <c r="S9" s="18" t="s">
        <v>88</v>
      </c>
      <c r="T9" s="19" t="s">
        <v>2</v>
      </c>
      <c r="U9" s="17" t="s">
        <v>88</v>
      </c>
      <c r="V9" s="18" t="s">
        <v>12</v>
      </c>
      <c r="W9" s="77">
        <v>20</v>
      </c>
      <c r="X9" s="17" t="s">
        <v>88</v>
      </c>
      <c r="Y9" s="18" t="s">
        <v>2</v>
      </c>
      <c r="Z9" s="19" t="s">
        <v>2</v>
      </c>
      <c r="AA9" s="17" t="s">
        <v>88</v>
      </c>
      <c r="AB9" s="18" t="s">
        <v>12</v>
      </c>
      <c r="AC9" s="19">
        <v>0</v>
      </c>
      <c r="AD9" s="27"/>
      <c r="AE9" s="25"/>
      <c r="AF9" s="19"/>
      <c r="AG9" s="20">
        <v>30</v>
      </c>
      <c r="AH9" s="21">
        <v>146</v>
      </c>
      <c r="AI9" s="28">
        <v>2</v>
      </c>
      <c r="AJ9" s="23">
        <v>176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64</v>
      </c>
      <c r="C10" s="17" t="s">
        <v>12</v>
      </c>
      <c r="D10" s="18" t="s">
        <v>88</v>
      </c>
      <c r="E10" s="19" t="s">
        <v>12</v>
      </c>
      <c r="F10" s="17" t="s">
        <v>12</v>
      </c>
      <c r="G10" s="18" t="s">
        <v>88</v>
      </c>
      <c r="H10" s="19">
        <v>0</v>
      </c>
      <c r="I10" s="17" t="s">
        <v>12</v>
      </c>
      <c r="J10" s="18" t="s">
        <v>12</v>
      </c>
      <c r="K10" s="19">
        <v>0</v>
      </c>
      <c r="L10" s="17" t="s">
        <v>12</v>
      </c>
      <c r="M10" s="18" t="s">
        <v>88</v>
      </c>
      <c r="N10" s="19">
        <v>0</v>
      </c>
      <c r="O10" s="17" t="s">
        <v>12</v>
      </c>
      <c r="P10" s="18" t="s">
        <v>88</v>
      </c>
      <c r="Q10" s="19" t="s">
        <v>12</v>
      </c>
      <c r="R10" s="17" t="s">
        <v>88</v>
      </c>
      <c r="S10" s="18" t="s">
        <v>12</v>
      </c>
      <c r="T10" s="19">
        <v>0</v>
      </c>
      <c r="U10" s="17" t="s">
        <v>88</v>
      </c>
      <c r="V10" s="18" t="s">
        <v>12</v>
      </c>
      <c r="W10" s="77">
        <v>20</v>
      </c>
      <c r="X10" s="17" t="s">
        <v>89</v>
      </c>
      <c r="Y10" s="18" t="s">
        <v>2</v>
      </c>
      <c r="Z10" s="19" t="s">
        <v>12</v>
      </c>
      <c r="AA10" s="17" t="s">
        <v>88</v>
      </c>
      <c r="AB10" s="18" t="s">
        <v>2</v>
      </c>
      <c r="AC10" s="19">
        <v>0</v>
      </c>
      <c r="AD10" s="27"/>
      <c r="AE10" s="25"/>
      <c r="AF10" s="19"/>
      <c r="AG10" s="20">
        <v>26</v>
      </c>
      <c r="AH10" s="21">
        <v>139</v>
      </c>
      <c r="AI10" s="28">
        <v>3</v>
      </c>
      <c r="AJ10" s="23">
        <v>165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58</v>
      </c>
      <c r="C11" s="17" t="s">
        <v>2</v>
      </c>
      <c r="D11" s="18" t="s">
        <v>88</v>
      </c>
      <c r="E11" s="19" t="s">
        <v>2</v>
      </c>
      <c r="F11" s="17" t="s">
        <v>2</v>
      </c>
      <c r="G11" s="18" t="s">
        <v>88</v>
      </c>
      <c r="H11" s="19">
        <v>0</v>
      </c>
      <c r="I11" s="17" t="s">
        <v>12</v>
      </c>
      <c r="J11" s="18" t="s">
        <v>88</v>
      </c>
      <c r="K11" s="19">
        <v>0</v>
      </c>
      <c r="L11" s="17" t="s">
        <v>12</v>
      </c>
      <c r="M11" s="18" t="s">
        <v>89</v>
      </c>
      <c r="N11" s="19">
        <v>0</v>
      </c>
      <c r="O11" s="17" t="s">
        <v>12</v>
      </c>
      <c r="P11" s="18" t="s">
        <v>88</v>
      </c>
      <c r="Q11" s="19" t="s">
        <v>12</v>
      </c>
      <c r="R11" s="17" t="s">
        <v>88</v>
      </c>
      <c r="S11" s="18" t="s">
        <v>12</v>
      </c>
      <c r="T11" s="19">
        <v>0</v>
      </c>
      <c r="U11" s="17" t="s">
        <v>88</v>
      </c>
      <c r="V11" s="18" t="s">
        <v>12</v>
      </c>
      <c r="W11" s="77">
        <v>20</v>
      </c>
      <c r="X11" s="17" t="s">
        <v>88</v>
      </c>
      <c r="Y11" s="18" t="s">
        <v>2</v>
      </c>
      <c r="Z11" s="19" t="s">
        <v>2</v>
      </c>
      <c r="AA11" s="17" t="s">
        <v>88</v>
      </c>
      <c r="AB11" s="18" t="s">
        <v>12</v>
      </c>
      <c r="AC11" s="19">
        <v>0</v>
      </c>
      <c r="AD11" s="27"/>
      <c r="AE11" s="25"/>
      <c r="AF11" s="19"/>
      <c r="AG11" s="20">
        <v>28</v>
      </c>
      <c r="AH11" s="21">
        <v>134</v>
      </c>
      <c r="AI11" s="28">
        <v>7</v>
      </c>
      <c r="AJ11" s="23">
        <v>162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61</v>
      </c>
      <c r="C12" s="17" t="s">
        <v>12</v>
      </c>
      <c r="D12" s="18" t="s">
        <v>88</v>
      </c>
      <c r="E12" s="19" t="s">
        <v>12</v>
      </c>
      <c r="F12" s="17" t="s">
        <v>12</v>
      </c>
      <c r="G12" s="18" t="s">
        <v>89</v>
      </c>
      <c r="H12" s="19">
        <v>0</v>
      </c>
      <c r="I12" s="17" t="s">
        <v>12</v>
      </c>
      <c r="J12" s="18" t="s">
        <v>88</v>
      </c>
      <c r="K12" s="19">
        <v>0</v>
      </c>
      <c r="L12" s="17" t="s">
        <v>12</v>
      </c>
      <c r="M12" s="18" t="s">
        <v>88</v>
      </c>
      <c r="N12" s="19">
        <v>0</v>
      </c>
      <c r="O12" s="17" t="s">
        <v>12</v>
      </c>
      <c r="P12" s="18" t="s">
        <v>88</v>
      </c>
      <c r="Q12" s="19" t="s">
        <v>12</v>
      </c>
      <c r="R12" s="17" t="s">
        <v>88</v>
      </c>
      <c r="S12" s="18" t="s">
        <v>12</v>
      </c>
      <c r="T12" s="19">
        <v>0</v>
      </c>
      <c r="U12" s="17" t="s">
        <v>88</v>
      </c>
      <c r="V12" s="18" t="s">
        <v>12</v>
      </c>
      <c r="W12" s="77">
        <v>20</v>
      </c>
      <c r="X12" s="17" t="s">
        <v>88</v>
      </c>
      <c r="Y12" s="18" t="s">
        <v>12</v>
      </c>
      <c r="Z12" s="19" t="s">
        <v>12</v>
      </c>
      <c r="AA12" s="17" t="s">
        <v>88</v>
      </c>
      <c r="AB12" s="18" t="s">
        <v>2</v>
      </c>
      <c r="AC12" s="19">
        <v>0</v>
      </c>
      <c r="AD12" s="27"/>
      <c r="AE12" s="25"/>
      <c r="AF12" s="19"/>
      <c r="AG12" s="20">
        <v>26</v>
      </c>
      <c r="AH12" s="21">
        <v>135</v>
      </c>
      <c r="AI12" s="28">
        <v>6</v>
      </c>
      <c r="AJ12" s="23">
        <v>161</v>
      </c>
      <c r="AK12" s="24">
        <v>5</v>
      </c>
      <c r="AL12" s="1"/>
    </row>
    <row r="13" spans="1:41" ht="24.95" customHeight="1" thickBot="1" x14ac:dyDescent="0.25">
      <c r="A13" s="28">
        <v>5</v>
      </c>
      <c r="B13" s="20" t="s">
        <v>57</v>
      </c>
      <c r="C13" s="17" t="s">
        <v>12</v>
      </c>
      <c r="D13" s="18" t="s">
        <v>89</v>
      </c>
      <c r="E13" s="19" t="s">
        <v>13</v>
      </c>
      <c r="F13" s="17" t="s">
        <v>12</v>
      </c>
      <c r="G13" s="18" t="s">
        <v>89</v>
      </c>
      <c r="H13" s="19">
        <v>0</v>
      </c>
      <c r="I13" s="17" t="s">
        <v>88</v>
      </c>
      <c r="J13" s="18" t="s">
        <v>88</v>
      </c>
      <c r="K13" s="19">
        <v>0</v>
      </c>
      <c r="L13" s="17" t="s">
        <v>12</v>
      </c>
      <c r="M13" s="18" t="s">
        <v>89</v>
      </c>
      <c r="N13" s="19">
        <v>0</v>
      </c>
      <c r="O13" s="17" t="s">
        <v>2</v>
      </c>
      <c r="P13" s="18" t="s">
        <v>89</v>
      </c>
      <c r="Q13" s="19" t="s">
        <v>12</v>
      </c>
      <c r="R13" s="17" t="s">
        <v>88</v>
      </c>
      <c r="S13" s="18" t="s">
        <v>88</v>
      </c>
      <c r="T13" s="19" t="s">
        <v>2</v>
      </c>
      <c r="U13" s="17" t="s">
        <v>88</v>
      </c>
      <c r="V13" s="18" t="s">
        <v>2</v>
      </c>
      <c r="W13" s="77">
        <v>8</v>
      </c>
      <c r="X13" s="17" t="s">
        <v>88</v>
      </c>
      <c r="Y13" s="18" t="s">
        <v>12</v>
      </c>
      <c r="Z13" s="19" t="s">
        <v>12</v>
      </c>
      <c r="AA13" s="17" t="s">
        <v>88</v>
      </c>
      <c r="AB13" s="18" t="s">
        <v>88</v>
      </c>
      <c r="AC13" s="19" t="s">
        <v>13</v>
      </c>
      <c r="AD13" s="27"/>
      <c r="AE13" s="25"/>
      <c r="AF13" s="19"/>
      <c r="AG13" s="20">
        <v>25</v>
      </c>
      <c r="AH13" s="21">
        <v>136</v>
      </c>
      <c r="AI13" s="28">
        <v>5</v>
      </c>
      <c r="AJ13" s="23">
        <v>161</v>
      </c>
      <c r="AK13" s="24">
        <v>5</v>
      </c>
      <c r="AL13" s="1"/>
    </row>
    <row r="14" spans="1:41" ht="24.95" customHeight="1" thickBot="1" x14ac:dyDescent="0.25">
      <c r="A14" s="28">
        <v>7</v>
      </c>
      <c r="B14" s="20" t="s">
        <v>65</v>
      </c>
      <c r="C14" s="17" t="s">
        <v>12</v>
      </c>
      <c r="D14" s="18" t="s">
        <v>89</v>
      </c>
      <c r="E14" s="19" t="s">
        <v>13</v>
      </c>
      <c r="F14" s="17" t="s">
        <v>12</v>
      </c>
      <c r="G14" s="18" t="s">
        <v>89</v>
      </c>
      <c r="H14" s="19">
        <v>0</v>
      </c>
      <c r="I14" s="17" t="s">
        <v>89</v>
      </c>
      <c r="J14" s="18" t="s">
        <v>88</v>
      </c>
      <c r="K14" s="19" t="s">
        <v>12</v>
      </c>
      <c r="L14" s="17" t="s">
        <v>12</v>
      </c>
      <c r="M14" s="18" t="s">
        <v>89</v>
      </c>
      <c r="N14" s="19">
        <v>0</v>
      </c>
      <c r="O14" s="17" t="s">
        <v>88</v>
      </c>
      <c r="P14" s="18" t="s">
        <v>89</v>
      </c>
      <c r="Q14" s="19" t="s">
        <v>12</v>
      </c>
      <c r="R14" s="17" t="s">
        <v>88</v>
      </c>
      <c r="S14" s="18" t="s">
        <v>89</v>
      </c>
      <c r="T14" s="19">
        <v>0</v>
      </c>
      <c r="U14" s="17" t="s">
        <v>88</v>
      </c>
      <c r="V14" s="18" t="s">
        <v>12</v>
      </c>
      <c r="W14" s="77">
        <v>20</v>
      </c>
      <c r="X14" s="17" t="s">
        <v>88</v>
      </c>
      <c r="Y14" s="18" t="s">
        <v>12</v>
      </c>
      <c r="Z14" s="19" t="s">
        <v>12</v>
      </c>
      <c r="AA14" s="17" t="s">
        <v>89</v>
      </c>
      <c r="AB14" s="18" t="s">
        <v>88</v>
      </c>
      <c r="AC14" s="19">
        <v>0</v>
      </c>
      <c r="AD14" s="27"/>
      <c r="AE14" s="25"/>
      <c r="AF14" s="19"/>
      <c r="AG14" s="20">
        <v>31</v>
      </c>
      <c r="AH14" s="21">
        <v>127</v>
      </c>
      <c r="AI14" s="28">
        <v>9</v>
      </c>
      <c r="AJ14" s="23">
        <v>158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59</v>
      </c>
      <c r="C15" s="17" t="s">
        <v>2</v>
      </c>
      <c r="D15" s="18" t="s">
        <v>88</v>
      </c>
      <c r="E15" s="19" t="s">
        <v>2</v>
      </c>
      <c r="F15" s="17" t="s">
        <v>2</v>
      </c>
      <c r="G15" s="18" t="s">
        <v>89</v>
      </c>
      <c r="H15" s="19">
        <v>0</v>
      </c>
      <c r="I15" s="17" t="s">
        <v>12</v>
      </c>
      <c r="J15" s="18" t="s">
        <v>12</v>
      </c>
      <c r="K15" s="19">
        <v>0</v>
      </c>
      <c r="L15" s="17" t="s">
        <v>12</v>
      </c>
      <c r="M15" s="18" t="s">
        <v>89</v>
      </c>
      <c r="N15" s="19">
        <v>0</v>
      </c>
      <c r="O15" s="17" t="s">
        <v>12</v>
      </c>
      <c r="P15" s="18" t="s">
        <v>89</v>
      </c>
      <c r="Q15" s="19" t="s">
        <v>13</v>
      </c>
      <c r="R15" s="17" t="s">
        <v>88</v>
      </c>
      <c r="S15" s="18" t="s">
        <v>89</v>
      </c>
      <c r="T15" s="19">
        <v>0</v>
      </c>
      <c r="U15" s="17" t="s">
        <v>88</v>
      </c>
      <c r="V15" s="18" t="s">
        <v>12</v>
      </c>
      <c r="W15" s="77">
        <v>20</v>
      </c>
      <c r="X15" s="17" t="s">
        <v>89</v>
      </c>
      <c r="Y15" s="18" t="s">
        <v>89</v>
      </c>
      <c r="Z15" s="19">
        <v>0</v>
      </c>
      <c r="AA15" s="17" t="s">
        <v>89</v>
      </c>
      <c r="AB15" s="18" t="s">
        <v>88</v>
      </c>
      <c r="AC15" s="19">
        <v>0</v>
      </c>
      <c r="AD15" s="27"/>
      <c r="AE15" s="25"/>
      <c r="AF15" s="19"/>
      <c r="AG15" s="20">
        <v>28</v>
      </c>
      <c r="AH15" s="21">
        <v>128</v>
      </c>
      <c r="AI15" s="28">
        <v>8</v>
      </c>
      <c r="AJ15" s="23">
        <v>156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69</v>
      </c>
      <c r="C16" s="17" t="s">
        <v>12</v>
      </c>
      <c r="D16" s="18" t="s">
        <v>88</v>
      </c>
      <c r="E16" s="19" t="s">
        <v>12</v>
      </c>
      <c r="F16" s="17" t="s">
        <v>2</v>
      </c>
      <c r="G16" s="18" t="s">
        <v>88</v>
      </c>
      <c r="H16" s="19">
        <v>0</v>
      </c>
      <c r="I16" s="17" t="s">
        <v>88</v>
      </c>
      <c r="J16" s="18" t="s">
        <v>88</v>
      </c>
      <c r="K16" s="19">
        <v>0</v>
      </c>
      <c r="L16" s="17" t="s">
        <v>12</v>
      </c>
      <c r="M16" s="18" t="s">
        <v>88</v>
      </c>
      <c r="N16" s="19">
        <v>0</v>
      </c>
      <c r="O16" s="17" t="s">
        <v>88</v>
      </c>
      <c r="P16" s="18" t="s">
        <v>89</v>
      </c>
      <c r="Q16" s="19" t="s">
        <v>12</v>
      </c>
      <c r="R16" s="17" t="s">
        <v>89</v>
      </c>
      <c r="S16" s="18" t="s">
        <v>12</v>
      </c>
      <c r="T16" s="19">
        <v>0</v>
      </c>
      <c r="U16" s="17" t="s">
        <v>88</v>
      </c>
      <c r="V16" s="18" t="s">
        <v>12</v>
      </c>
      <c r="W16" s="77">
        <v>20</v>
      </c>
      <c r="X16" s="17" t="s">
        <v>89</v>
      </c>
      <c r="Y16" s="18" t="s">
        <v>2</v>
      </c>
      <c r="Z16" s="19" t="s">
        <v>12</v>
      </c>
      <c r="AA16" s="17" t="s">
        <v>12</v>
      </c>
      <c r="AB16" s="18" t="s">
        <v>12</v>
      </c>
      <c r="AC16" s="19" t="s">
        <v>2</v>
      </c>
      <c r="AD16" s="27"/>
      <c r="AE16" s="25"/>
      <c r="AF16" s="19"/>
      <c r="AG16" s="20">
        <v>29</v>
      </c>
      <c r="AH16" s="21">
        <v>126</v>
      </c>
      <c r="AI16" s="28">
        <v>10</v>
      </c>
      <c r="AJ16" s="23">
        <v>155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56</v>
      </c>
      <c r="C17" s="17" t="s">
        <v>2</v>
      </c>
      <c r="D17" s="18" t="s">
        <v>88</v>
      </c>
      <c r="E17" s="19" t="s">
        <v>2</v>
      </c>
      <c r="F17" s="17" t="s">
        <v>12</v>
      </c>
      <c r="G17" s="18" t="s">
        <v>89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12</v>
      </c>
      <c r="M17" s="18" t="s">
        <v>89</v>
      </c>
      <c r="N17" s="19">
        <v>0</v>
      </c>
      <c r="O17" s="17" t="s">
        <v>12</v>
      </c>
      <c r="P17" s="18" t="s">
        <v>89</v>
      </c>
      <c r="Q17" s="19" t="s">
        <v>13</v>
      </c>
      <c r="R17" s="17" t="s">
        <v>88</v>
      </c>
      <c r="S17" s="18" t="s">
        <v>12</v>
      </c>
      <c r="T17" s="19">
        <v>0</v>
      </c>
      <c r="U17" s="17" t="s">
        <v>89</v>
      </c>
      <c r="V17" s="18" t="s">
        <v>12</v>
      </c>
      <c r="W17" s="77">
        <v>8</v>
      </c>
      <c r="X17" s="17" t="s">
        <v>88</v>
      </c>
      <c r="Y17" s="18" t="s">
        <v>88</v>
      </c>
      <c r="Z17" s="19">
        <v>0</v>
      </c>
      <c r="AA17" s="17" t="s">
        <v>12</v>
      </c>
      <c r="AB17" s="18" t="s">
        <v>88</v>
      </c>
      <c r="AC17" s="19">
        <v>0</v>
      </c>
      <c r="AD17" s="27"/>
      <c r="AE17" s="25"/>
      <c r="AF17" s="19"/>
      <c r="AG17" s="20">
        <v>16</v>
      </c>
      <c r="AH17" s="21">
        <v>138</v>
      </c>
      <c r="AI17" s="28">
        <v>4</v>
      </c>
      <c r="AJ17" s="23">
        <v>154</v>
      </c>
      <c r="AK17" s="24">
        <v>10</v>
      </c>
      <c r="AL17" s="1"/>
    </row>
    <row r="18" spans="1:38" ht="24.95" customHeight="1" thickBot="1" x14ac:dyDescent="0.25">
      <c r="A18" s="28">
        <v>11</v>
      </c>
      <c r="B18" s="78" t="s">
        <v>66</v>
      </c>
      <c r="C18" s="17" t="s">
        <v>2</v>
      </c>
      <c r="D18" s="18" t="s">
        <v>89</v>
      </c>
      <c r="E18" s="19" t="s">
        <v>12</v>
      </c>
      <c r="F18" s="17" t="s">
        <v>2</v>
      </c>
      <c r="G18" s="18" t="s">
        <v>89</v>
      </c>
      <c r="H18" s="19">
        <v>0</v>
      </c>
      <c r="I18" s="17" t="s">
        <v>12</v>
      </c>
      <c r="J18" s="18" t="s">
        <v>12</v>
      </c>
      <c r="K18" s="19">
        <v>0</v>
      </c>
      <c r="L18" s="17" t="s">
        <v>12</v>
      </c>
      <c r="M18" s="18" t="s">
        <v>88</v>
      </c>
      <c r="N18" s="19">
        <v>0</v>
      </c>
      <c r="O18" s="17" t="s">
        <v>2</v>
      </c>
      <c r="P18" s="18" t="s">
        <v>88</v>
      </c>
      <c r="Q18" s="19" t="s">
        <v>2</v>
      </c>
      <c r="R18" s="17" t="s">
        <v>88</v>
      </c>
      <c r="S18" s="18" t="s">
        <v>88</v>
      </c>
      <c r="T18" s="19" t="s">
        <v>2</v>
      </c>
      <c r="U18" s="17" t="s">
        <v>88</v>
      </c>
      <c r="V18" s="18" t="s">
        <v>12</v>
      </c>
      <c r="W18" s="77">
        <v>20</v>
      </c>
      <c r="X18" s="17" t="s">
        <v>88</v>
      </c>
      <c r="Y18" s="18" t="s">
        <v>12</v>
      </c>
      <c r="Z18" s="19" t="s">
        <v>12</v>
      </c>
      <c r="AA18" s="17" t="s">
        <v>88</v>
      </c>
      <c r="AB18" s="18" t="s">
        <v>89</v>
      </c>
      <c r="AC18" s="19">
        <v>0</v>
      </c>
      <c r="AD18" s="27"/>
      <c r="AE18" s="25"/>
      <c r="AF18" s="19"/>
      <c r="AG18" s="20">
        <v>30</v>
      </c>
      <c r="AH18" s="21">
        <v>121</v>
      </c>
      <c r="AI18" s="28">
        <v>11</v>
      </c>
      <c r="AJ18" s="23">
        <v>151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12</v>
      </c>
      <c r="D19" s="18" t="s">
        <v>89</v>
      </c>
      <c r="E19" s="19" t="s">
        <v>13</v>
      </c>
      <c r="F19" s="17" t="s">
        <v>2</v>
      </c>
      <c r="G19" s="18" t="s">
        <v>88</v>
      </c>
      <c r="H19" s="19">
        <v>0</v>
      </c>
      <c r="I19" s="17" t="s">
        <v>88</v>
      </c>
      <c r="J19" s="18" t="s">
        <v>88</v>
      </c>
      <c r="K19" s="19">
        <v>0</v>
      </c>
      <c r="L19" s="17" t="s">
        <v>88</v>
      </c>
      <c r="M19" s="18" t="s">
        <v>89</v>
      </c>
      <c r="N19" s="19">
        <v>0</v>
      </c>
      <c r="O19" s="17" t="s">
        <v>89</v>
      </c>
      <c r="P19" s="18" t="s">
        <v>88</v>
      </c>
      <c r="Q19" s="19">
        <v>0</v>
      </c>
      <c r="R19" s="17" t="s">
        <v>88</v>
      </c>
      <c r="S19" s="18" t="s">
        <v>88</v>
      </c>
      <c r="T19" s="19" t="s">
        <v>2</v>
      </c>
      <c r="U19" s="17" t="s">
        <v>89</v>
      </c>
      <c r="V19" s="18" t="s">
        <v>88</v>
      </c>
      <c r="W19" s="77">
        <v>12</v>
      </c>
      <c r="X19" s="17" t="s">
        <v>88</v>
      </c>
      <c r="Y19" s="18" t="s">
        <v>2</v>
      </c>
      <c r="Z19" s="19" t="s">
        <v>2</v>
      </c>
      <c r="AA19" s="17" t="s">
        <v>12</v>
      </c>
      <c r="AB19" s="18" t="s">
        <v>88</v>
      </c>
      <c r="AC19" s="19">
        <v>0</v>
      </c>
      <c r="AD19" s="27"/>
      <c r="AE19" s="25"/>
      <c r="AF19" s="19"/>
      <c r="AG19" s="20">
        <v>23</v>
      </c>
      <c r="AH19" s="21">
        <v>120</v>
      </c>
      <c r="AI19" s="28">
        <v>12</v>
      </c>
      <c r="AJ19" s="23">
        <v>143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90</v>
      </c>
      <c r="C20" s="17" t="s">
        <v>12</v>
      </c>
      <c r="D20" s="18" t="s">
        <v>88</v>
      </c>
      <c r="E20" s="19" t="s">
        <v>12</v>
      </c>
      <c r="F20" s="17" t="s">
        <v>2</v>
      </c>
      <c r="G20" s="18" t="s">
        <v>88</v>
      </c>
      <c r="H20" s="19">
        <v>0</v>
      </c>
      <c r="I20" s="17" t="s">
        <v>12</v>
      </c>
      <c r="J20" s="18" t="s">
        <v>88</v>
      </c>
      <c r="K20" s="19">
        <v>0</v>
      </c>
      <c r="L20" s="17" t="s">
        <v>88</v>
      </c>
      <c r="M20" s="18" t="s">
        <v>88</v>
      </c>
      <c r="N20" s="19">
        <v>0</v>
      </c>
      <c r="O20" s="17" t="s">
        <v>91</v>
      </c>
      <c r="P20" s="18" t="s">
        <v>88</v>
      </c>
      <c r="Q20" s="19" t="s">
        <v>12</v>
      </c>
      <c r="R20" s="17" t="s">
        <v>12</v>
      </c>
      <c r="S20" s="18" t="s">
        <v>88</v>
      </c>
      <c r="T20" s="19">
        <v>0</v>
      </c>
      <c r="U20" s="17" t="s">
        <v>88</v>
      </c>
      <c r="V20" s="18" t="s">
        <v>12</v>
      </c>
      <c r="W20" s="77">
        <v>20</v>
      </c>
      <c r="X20" s="17" t="s">
        <v>89</v>
      </c>
      <c r="Y20" s="18" t="s">
        <v>12</v>
      </c>
      <c r="Z20" s="19" t="s">
        <v>13</v>
      </c>
      <c r="AA20" s="17" t="s">
        <v>88</v>
      </c>
      <c r="AB20" s="18" t="s">
        <v>2</v>
      </c>
      <c r="AC20" s="19">
        <v>0</v>
      </c>
      <c r="AD20" s="27"/>
      <c r="AE20" s="25"/>
      <c r="AF20" s="19"/>
      <c r="AG20" s="20">
        <v>29</v>
      </c>
      <c r="AH20" s="21">
        <v>112</v>
      </c>
      <c r="AI20" s="28">
        <v>14</v>
      </c>
      <c r="AJ20" s="23">
        <v>141</v>
      </c>
      <c r="AK20" s="24">
        <v>13</v>
      </c>
      <c r="AL20" s="1"/>
    </row>
    <row r="21" spans="1:38" ht="24.95" customHeight="1" thickBot="1" x14ac:dyDescent="0.25">
      <c r="A21" s="28">
        <v>14</v>
      </c>
      <c r="B21" s="78" t="s">
        <v>68</v>
      </c>
      <c r="C21" s="17" t="s">
        <v>91</v>
      </c>
      <c r="D21" s="18" t="s">
        <v>12</v>
      </c>
      <c r="E21" s="19" t="s">
        <v>2</v>
      </c>
      <c r="F21" s="17" t="s">
        <v>2</v>
      </c>
      <c r="G21" s="18" t="s">
        <v>88</v>
      </c>
      <c r="H21" s="19">
        <v>0</v>
      </c>
      <c r="I21" s="17" t="s">
        <v>12</v>
      </c>
      <c r="J21" s="18" t="s">
        <v>12</v>
      </c>
      <c r="K21" s="19">
        <v>0</v>
      </c>
      <c r="L21" s="17" t="s">
        <v>2</v>
      </c>
      <c r="M21" s="18" t="s">
        <v>12</v>
      </c>
      <c r="N21" s="19">
        <v>0</v>
      </c>
      <c r="O21" s="17" t="s">
        <v>2</v>
      </c>
      <c r="P21" s="18" t="s">
        <v>89</v>
      </c>
      <c r="Q21" s="19" t="s">
        <v>12</v>
      </c>
      <c r="R21" s="17" t="s">
        <v>88</v>
      </c>
      <c r="S21" s="18" t="s">
        <v>2</v>
      </c>
      <c r="T21" s="19">
        <v>0</v>
      </c>
      <c r="U21" s="17" t="s">
        <v>88</v>
      </c>
      <c r="V21" s="18" t="s">
        <v>2</v>
      </c>
      <c r="W21" s="77">
        <v>8</v>
      </c>
      <c r="X21" s="17" t="s">
        <v>12</v>
      </c>
      <c r="Y21" s="18" t="s">
        <v>2</v>
      </c>
      <c r="Z21" s="19" t="s">
        <v>12</v>
      </c>
      <c r="AA21" s="17" t="s">
        <v>89</v>
      </c>
      <c r="AB21" s="18" t="s">
        <v>2</v>
      </c>
      <c r="AC21" s="19">
        <v>0</v>
      </c>
      <c r="AD21" s="27"/>
      <c r="AE21" s="25"/>
      <c r="AF21" s="19"/>
      <c r="AG21" s="20">
        <v>15</v>
      </c>
      <c r="AH21" s="21">
        <v>120</v>
      </c>
      <c r="AI21" s="28">
        <v>12</v>
      </c>
      <c r="AJ21" s="23">
        <v>135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62</v>
      </c>
      <c r="C22" s="17" t="s">
        <v>12</v>
      </c>
      <c r="D22" s="18" t="s">
        <v>88</v>
      </c>
      <c r="E22" s="19" t="s">
        <v>12</v>
      </c>
      <c r="F22" s="17" t="s">
        <v>2</v>
      </c>
      <c r="G22" s="18" t="s">
        <v>88</v>
      </c>
      <c r="H22" s="19">
        <v>0</v>
      </c>
      <c r="I22" s="17" t="s">
        <v>12</v>
      </c>
      <c r="J22" s="18" t="s">
        <v>12</v>
      </c>
      <c r="K22" s="19">
        <v>0</v>
      </c>
      <c r="L22" s="17" t="s">
        <v>12</v>
      </c>
      <c r="M22" s="18" t="s">
        <v>12</v>
      </c>
      <c r="N22" s="19">
        <v>0</v>
      </c>
      <c r="O22" s="17" t="s">
        <v>12</v>
      </c>
      <c r="P22" s="18" t="s">
        <v>88</v>
      </c>
      <c r="Q22" s="19" t="s">
        <v>12</v>
      </c>
      <c r="R22" s="17" t="s">
        <v>88</v>
      </c>
      <c r="S22" s="18" t="s">
        <v>12</v>
      </c>
      <c r="T22" s="19">
        <v>0</v>
      </c>
      <c r="U22" s="17" t="s">
        <v>12</v>
      </c>
      <c r="V22" s="18" t="s">
        <v>2</v>
      </c>
      <c r="W22" s="77">
        <v>12</v>
      </c>
      <c r="X22" s="17" t="s">
        <v>88</v>
      </c>
      <c r="Y22" s="18" t="s">
        <v>2</v>
      </c>
      <c r="Z22" s="19" t="s">
        <v>2</v>
      </c>
      <c r="AA22" s="17" t="s">
        <v>12</v>
      </c>
      <c r="AB22" s="18" t="s">
        <v>88</v>
      </c>
      <c r="AC22" s="19">
        <v>0</v>
      </c>
      <c r="AD22" s="26"/>
      <c r="AE22" s="25"/>
      <c r="AF22" s="19"/>
      <c r="AG22" s="20">
        <v>19</v>
      </c>
      <c r="AH22" s="21">
        <v>101</v>
      </c>
      <c r="AI22" s="28">
        <v>15</v>
      </c>
      <c r="AJ22" s="23">
        <v>120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 t="s">
        <v>88</v>
      </c>
      <c r="M23" s="18" t="s">
        <v>12</v>
      </c>
      <c r="N23" s="19" t="s">
        <v>12</v>
      </c>
      <c r="O23" s="17" t="s">
        <v>88</v>
      </c>
      <c r="P23" s="18" t="s">
        <v>88</v>
      </c>
      <c r="Q23" s="19">
        <v>0</v>
      </c>
      <c r="R23" s="17" t="s">
        <v>88</v>
      </c>
      <c r="S23" s="18" t="s">
        <v>12</v>
      </c>
      <c r="T23" s="19">
        <v>0</v>
      </c>
      <c r="U23" s="17" t="s">
        <v>88</v>
      </c>
      <c r="V23" s="18" t="s">
        <v>12</v>
      </c>
      <c r="W23" s="77">
        <v>20</v>
      </c>
      <c r="X23" s="17" t="s">
        <v>89</v>
      </c>
      <c r="Y23" s="18" t="s">
        <v>2</v>
      </c>
      <c r="Z23" s="19" t="s">
        <v>12</v>
      </c>
      <c r="AA23" s="17" t="s">
        <v>88</v>
      </c>
      <c r="AB23" s="18" t="s">
        <v>12</v>
      </c>
      <c r="AC23" s="19">
        <v>0</v>
      </c>
      <c r="AD23" s="27"/>
      <c r="AE23" s="25"/>
      <c r="AF23" s="19"/>
      <c r="AG23" s="20">
        <v>24</v>
      </c>
      <c r="AH23" s="21">
        <v>55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4 F4 I4 R4 U4 AA4 O6 U6">
    <cfRule type="cellIs" dxfId="116" priority="2" operator="equal">
      <formula>"Schalke 04"</formula>
    </cfRule>
  </conditionalFormatting>
  <conditionalFormatting sqref="L4 O4 X4 C6 F6 I6 L6 R6 X6 AA6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188</v>
      </c>
      <c r="AI8" s="28">
        <f>'12.Spieltag'!AK8</f>
        <v>1</v>
      </c>
      <c r="AJ8" s="23">
        <f t="shared" ref="AJ8:AJ19" si="10">AG8+AH8</f>
        <v>233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176</v>
      </c>
      <c r="AI9" s="28">
        <f>'12.Spieltag'!AK9</f>
        <v>2</v>
      </c>
      <c r="AJ9" s="23">
        <f t="shared" si="10"/>
        <v>221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165</v>
      </c>
      <c r="AI10" s="28">
        <f>'12.Spieltag'!AK10</f>
        <v>3</v>
      </c>
      <c r="AJ10" s="23">
        <f t="shared" si="10"/>
        <v>210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162</v>
      </c>
      <c r="AI11" s="28">
        <f>'12.Spieltag'!AK11</f>
        <v>4</v>
      </c>
      <c r="AJ11" s="23">
        <f t="shared" si="10"/>
        <v>207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161</v>
      </c>
      <c r="AI12" s="28">
        <f>'12.Spieltag'!AK12</f>
        <v>5</v>
      </c>
      <c r="AJ12" s="23">
        <f t="shared" si="10"/>
        <v>206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'12.Spieltag'!B13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161</v>
      </c>
      <c r="AI13" s="28">
        <f>'12.Spieltag'!AK13</f>
        <v>5</v>
      </c>
      <c r="AJ13" s="23">
        <f t="shared" si="10"/>
        <v>206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158</v>
      </c>
      <c r="AI14" s="28">
        <f>'12.Spieltag'!AK14</f>
        <v>7</v>
      </c>
      <c r="AJ14" s="23">
        <f t="shared" si="10"/>
        <v>203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156</v>
      </c>
      <c r="AI15" s="28">
        <f>'12.Spieltag'!AK15</f>
        <v>8</v>
      </c>
      <c r="AJ15" s="23">
        <f t="shared" si="10"/>
        <v>201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155</v>
      </c>
      <c r="AI16" s="28">
        <f>'12.Spieltag'!AK16</f>
        <v>9</v>
      </c>
      <c r="AJ16" s="23">
        <f t="shared" si="10"/>
        <v>200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154</v>
      </c>
      <c r="AI17" s="28">
        <f>'12.Spieltag'!AK17</f>
        <v>10</v>
      </c>
      <c r="AJ17" s="23">
        <f t="shared" si="10"/>
        <v>199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151</v>
      </c>
      <c r="AI18" s="28">
        <f>'12.Spieltag'!AK18</f>
        <v>11</v>
      </c>
      <c r="AJ18" s="23">
        <f t="shared" si="10"/>
        <v>196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143</v>
      </c>
      <c r="AI19" s="28">
        <f>'12.Spieltag'!AK19</f>
        <v>12</v>
      </c>
      <c r="AJ19" s="23">
        <f t="shared" si="10"/>
        <v>188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141</v>
      </c>
      <c r="AI20" s="28">
        <f>'12.Spieltag'!AK20</f>
        <v>13</v>
      </c>
      <c r="AJ20" s="23">
        <f>AG20+AH20</f>
        <v>186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135</v>
      </c>
      <c r="AI21" s="28">
        <f>'12.Spieltag'!AK21</f>
        <v>14</v>
      </c>
      <c r="AJ21" s="23">
        <f>AG21+AH21</f>
        <v>180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120</v>
      </c>
      <c r="AI22" s="28">
        <f>'12.Spieltag'!AK22</f>
        <v>15</v>
      </c>
      <c r="AJ22" s="23">
        <f>AG22+AH22</f>
        <v>165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79</v>
      </c>
      <c r="AI23" s="28">
        <f>'12.Spieltag'!AK23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7</v>
      </c>
      <c r="AI24" s="28">
        <f>'12.Spieltag'!AK24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I4 L4 O4 R4 U4 X4 AA4 C6 I6 O6 U6 X6 AA6">
    <cfRule type="cellIs" dxfId="112" priority="3" operator="equal">
      <formula>"Schalke 04"</formula>
    </cfRule>
  </conditionalFormatting>
  <conditionalFormatting sqref="F4 F6 L6 R6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233</v>
      </c>
      <c r="AI8" s="28">
        <f>'13.Spieltag'!AK8</f>
        <v>1</v>
      </c>
      <c r="AJ8" s="23">
        <f t="shared" ref="AJ8:AJ19" si="10">AG8+AH8</f>
        <v>278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221</v>
      </c>
      <c r="AI9" s="28">
        <f>'13.Spieltag'!AK9</f>
        <v>2</v>
      </c>
      <c r="AJ9" s="23">
        <f t="shared" si="10"/>
        <v>266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210</v>
      </c>
      <c r="AI10" s="28">
        <f>'13.Spieltag'!AK10</f>
        <v>3</v>
      </c>
      <c r="AJ10" s="23">
        <f t="shared" si="10"/>
        <v>255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207</v>
      </c>
      <c r="AI11" s="28">
        <f>'13.Spieltag'!AK11</f>
        <v>4</v>
      </c>
      <c r="AJ11" s="23">
        <f t="shared" si="10"/>
        <v>252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206</v>
      </c>
      <c r="AI12" s="28">
        <f>'13.Spieltag'!AK12</f>
        <v>5</v>
      </c>
      <c r="AJ12" s="23">
        <f t="shared" si="10"/>
        <v>251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206</v>
      </c>
      <c r="AI13" s="28">
        <f>'13.Spieltag'!AK13</f>
        <v>5</v>
      </c>
      <c r="AJ13" s="23">
        <f t="shared" si="10"/>
        <v>251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203</v>
      </c>
      <c r="AI14" s="28">
        <f>'13.Spieltag'!AK14</f>
        <v>7</v>
      </c>
      <c r="AJ14" s="23">
        <f t="shared" si="10"/>
        <v>248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201</v>
      </c>
      <c r="AI15" s="28">
        <f>'13.Spieltag'!AK15</f>
        <v>8</v>
      </c>
      <c r="AJ15" s="23">
        <f t="shared" si="10"/>
        <v>246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200</v>
      </c>
      <c r="AI16" s="28">
        <f>'13.Spieltag'!AK16</f>
        <v>9</v>
      </c>
      <c r="AJ16" s="23">
        <f t="shared" si="10"/>
        <v>245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199</v>
      </c>
      <c r="AI17" s="28">
        <f>'13.Spieltag'!AK17</f>
        <v>10</v>
      </c>
      <c r="AJ17" s="23">
        <f t="shared" si="10"/>
        <v>244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196</v>
      </c>
      <c r="AI18" s="28">
        <f>'13.Spieltag'!AK18</f>
        <v>11</v>
      </c>
      <c r="AJ18" s="23">
        <f t="shared" si="10"/>
        <v>241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188</v>
      </c>
      <c r="AI19" s="28">
        <f>'13.Spieltag'!AK19</f>
        <v>12</v>
      </c>
      <c r="AJ19" s="23">
        <f t="shared" si="10"/>
        <v>233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186</v>
      </c>
      <c r="AI20" s="28">
        <f>'13.Spieltag'!AK20</f>
        <v>13</v>
      </c>
      <c r="AJ20" s="23">
        <f>AG20+AH20</f>
        <v>231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180</v>
      </c>
      <c r="AI21" s="28">
        <f>'13.Spieltag'!AK21</f>
        <v>14</v>
      </c>
      <c r="AJ21" s="23">
        <f>AG21+AH21</f>
        <v>225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165</v>
      </c>
      <c r="AI22" s="28">
        <f>'13.Spieltag'!AK22</f>
        <v>15</v>
      </c>
      <c r="AJ22" s="23">
        <f>AG22+AH22</f>
        <v>210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124</v>
      </c>
      <c r="AI23" s="28">
        <f>'13.Spieltag'!AK23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52</v>
      </c>
      <c r="AI24" s="28">
        <f>'13.Spieltag'!AK24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4 I4 O4 R4 U4 X4 AA4 C6 F6 I6 L6 O6 R6 AA6">
    <cfRule type="cellIs" dxfId="107" priority="3" operator="equal">
      <formula>"Schalke 04"</formula>
    </cfRule>
  </conditionalFormatting>
  <conditionalFormatting sqref="F4 L4 U6 X6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workbookViewId="0">
      <selection activeCell="W2" sqref="W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278</v>
      </c>
      <c r="AI8" s="28">
        <f>'14.Spieltag'!AK8</f>
        <v>1</v>
      </c>
      <c r="AJ8" s="23">
        <f t="shared" ref="AJ8:AJ19" si="10">AG8+AH8</f>
        <v>323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266</v>
      </c>
      <c r="AI9" s="28">
        <f>'14.Spieltag'!AK9</f>
        <v>2</v>
      </c>
      <c r="AJ9" s="23">
        <f t="shared" si="10"/>
        <v>311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255</v>
      </c>
      <c r="AI10" s="28">
        <f>'14.Spieltag'!AK10</f>
        <v>3</v>
      </c>
      <c r="AJ10" s="23">
        <f t="shared" si="10"/>
        <v>300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252</v>
      </c>
      <c r="AI11" s="28">
        <f>'14.Spieltag'!AK11</f>
        <v>4</v>
      </c>
      <c r="AJ11" s="23">
        <f t="shared" si="10"/>
        <v>297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251</v>
      </c>
      <c r="AI12" s="28">
        <f>'14.Spieltag'!AK12</f>
        <v>5</v>
      </c>
      <c r="AJ12" s="23">
        <f t="shared" si="10"/>
        <v>296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251</v>
      </c>
      <c r="AI13" s="28">
        <f>'14.Spieltag'!AK13</f>
        <v>5</v>
      </c>
      <c r="AJ13" s="23">
        <f t="shared" si="10"/>
        <v>296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248</v>
      </c>
      <c r="AI14" s="28">
        <f>'14.Spieltag'!AK14</f>
        <v>7</v>
      </c>
      <c r="AJ14" s="23">
        <f t="shared" si="10"/>
        <v>293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246</v>
      </c>
      <c r="AI15" s="28">
        <f>'14.Spieltag'!AK15</f>
        <v>8</v>
      </c>
      <c r="AJ15" s="23">
        <f t="shared" si="10"/>
        <v>291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245</v>
      </c>
      <c r="AI16" s="28">
        <f>'14.Spieltag'!AK16</f>
        <v>9</v>
      </c>
      <c r="AJ16" s="23">
        <f t="shared" si="10"/>
        <v>290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244</v>
      </c>
      <c r="AI17" s="28">
        <f>'14.Spieltag'!AK17</f>
        <v>10</v>
      </c>
      <c r="AJ17" s="23">
        <f t="shared" si="10"/>
        <v>289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241</v>
      </c>
      <c r="AI18" s="28">
        <f>'14.Spieltag'!AK18</f>
        <v>11</v>
      </c>
      <c r="AJ18" s="23">
        <f t="shared" si="10"/>
        <v>286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233</v>
      </c>
      <c r="AI19" s="28">
        <f>'14.Spieltag'!AK19</f>
        <v>12</v>
      </c>
      <c r="AJ19" s="23">
        <f t="shared" si="10"/>
        <v>278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231</v>
      </c>
      <c r="AI20" s="28">
        <f>'14.Spieltag'!AK20</f>
        <v>13</v>
      </c>
      <c r="AJ20" s="23">
        <f>AG20+AH20</f>
        <v>276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225</v>
      </c>
      <c r="AI21" s="28">
        <f>'14.Spieltag'!AK21</f>
        <v>14</v>
      </c>
      <c r="AJ21" s="23">
        <f>AG21+AH21</f>
        <v>270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210</v>
      </c>
      <c r="AI22" s="28">
        <f>'14.Spieltag'!AK22</f>
        <v>15</v>
      </c>
      <c r="AJ22" s="23">
        <f>AG22+AH22</f>
        <v>255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169</v>
      </c>
      <c r="AI23" s="28">
        <f>'14.Spieltag'!AK23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97</v>
      </c>
      <c r="AI24" s="28">
        <f>'14.Spieltag'!AK24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4 I4 L4 O4 U4 X4 F6 I6 L6 O6 R6 AA6">
    <cfRule type="cellIs" dxfId="102" priority="3" operator="equal">
      <formula>"Schalke 04"</formula>
    </cfRule>
  </conditionalFormatting>
  <conditionalFormatting sqref="F4 R4 AA4 C6 U6 X6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323</v>
      </c>
      <c r="AI8" s="28">
        <f>'15.Spieltag'!AK8</f>
        <v>1</v>
      </c>
      <c r="AJ8" s="23">
        <f t="shared" ref="AJ8:AJ19" si="10">AG8+AH8</f>
        <v>368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311</v>
      </c>
      <c r="AI9" s="28">
        <f>'15.Spieltag'!AK9</f>
        <v>2</v>
      </c>
      <c r="AJ9" s="23">
        <f t="shared" si="10"/>
        <v>356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300</v>
      </c>
      <c r="AI10" s="28">
        <f>'15.Spieltag'!AK10</f>
        <v>3</v>
      </c>
      <c r="AJ10" s="23">
        <f t="shared" si="10"/>
        <v>345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297</v>
      </c>
      <c r="AI11" s="28">
        <f>'15.Spieltag'!AK11</f>
        <v>4</v>
      </c>
      <c r="AJ11" s="23">
        <f t="shared" si="10"/>
        <v>342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296</v>
      </c>
      <c r="AI12" s="28">
        <f>'15.Spieltag'!AK12</f>
        <v>5</v>
      </c>
      <c r="AJ12" s="23">
        <f t="shared" si="10"/>
        <v>341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296</v>
      </c>
      <c r="AI13" s="28">
        <f>'15.Spieltag'!AK13</f>
        <v>5</v>
      </c>
      <c r="AJ13" s="23">
        <f t="shared" si="10"/>
        <v>341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293</v>
      </c>
      <c r="AI14" s="28">
        <f>'15.Spieltag'!AK14</f>
        <v>7</v>
      </c>
      <c r="AJ14" s="23">
        <f t="shared" si="10"/>
        <v>338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291</v>
      </c>
      <c r="AI15" s="28">
        <f>'15.Spieltag'!AK15</f>
        <v>8</v>
      </c>
      <c r="AJ15" s="23">
        <f t="shared" si="10"/>
        <v>336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290</v>
      </c>
      <c r="AI16" s="28">
        <f>'15.Spieltag'!AK16</f>
        <v>9</v>
      </c>
      <c r="AJ16" s="23">
        <f t="shared" si="10"/>
        <v>335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289</v>
      </c>
      <c r="AI17" s="28">
        <f>'15.Spieltag'!AK17</f>
        <v>10</v>
      </c>
      <c r="AJ17" s="23">
        <f t="shared" si="10"/>
        <v>334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286</v>
      </c>
      <c r="AI18" s="28">
        <f>'15.Spieltag'!AK18</f>
        <v>11</v>
      </c>
      <c r="AJ18" s="23">
        <f t="shared" si="10"/>
        <v>331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278</v>
      </c>
      <c r="AI19" s="28">
        <f>'15.Spieltag'!AK19</f>
        <v>12</v>
      </c>
      <c r="AJ19" s="23">
        <f t="shared" si="10"/>
        <v>323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276</v>
      </c>
      <c r="AI20" s="28">
        <f>'15.Spieltag'!AK20</f>
        <v>13</v>
      </c>
      <c r="AJ20" s="23">
        <f>AG20+AH20</f>
        <v>321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270</v>
      </c>
      <c r="AI21" s="28">
        <f>'15.Spieltag'!AK21</f>
        <v>14</v>
      </c>
      <c r="AJ21" s="23">
        <f>AG21+AH21</f>
        <v>315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255</v>
      </c>
      <c r="AI22" s="28">
        <f>'15.Spieltag'!AK22</f>
        <v>15</v>
      </c>
      <c r="AJ22" s="23">
        <f>AG22+AH22</f>
        <v>300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214</v>
      </c>
      <c r="AI23" s="28">
        <f>'15.Spieltag'!AK23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142</v>
      </c>
      <c r="AI24" s="28">
        <f>'15.Spieltag'!AK24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368</v>
      </c>
      <c r="AI8" s="28">
        <f>'16.Spieltag'!AK8</f>
        <v>1</v>
      </c>
      <c r="AJ8" s="23">
        <f t="shared" ref="AJ8:AJ19" si="10">AG8+AH8</f>
        <v>413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356</v>
      </c>
      <c r="AI9" s="28">
        <f>'16.Spieltag'!AK9</f>
        <v>2</v>
      </c>
      <c r="AJ9" s="23">
        <f t="shared" si="10"/>
        <v>401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345</v>
      </c>
      <c r="AI10" s="28">
        <f>'16.Spieltag'!AK10</f>
        <v>3</v>
      </c>
      <c r="AJ10" s="23">
        <f t="shared" si="10"/>
        <v>390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342</v>
      </c>
      <c r="AI11" s="28">
        <f>'16.Spieltag'!AK11</f>
        <v>4</v>
      </c>
      <c r="AJ11" s="23">
        <f t="shared" si="10"/>
        <v>387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341</v>
      </c>
      <c r="AI12" s="28">
        <f>'16.Spieltag'!AK12</f>
        <v>5</v>
      </c>
      <c r="AJ12" s="23">
        <f t="shared" si="10"/>
        <v>386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341</v>
      </c>
      <c r="AI13" s="28">
        <f>'16.Spieltag'!AK13</f>
        <v>5</v>
      </c>
      <c r="AJ13" s="23">
        <f t="shared" si="10"/>
        <v>386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338</v>
      </c>
      <c r="AI14" s="28">
        <f>'16.Spieltag'!AK14</f>
        <v>7</v>
      </c>
      <c r="AJ14" s="23">
        <f t="shared" si="10"/>
        <v>383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336</v>
      </c>
      <c r="AI15" s="28">
        <f>'16.Spieltag'!AK15</f>
        <v>8</v>
      </c>
      <c r="AJ15" s="23">
        <f t="shared" si="10"/>
        <v>381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335</v>
      </c>
      <c r="AI16" s="28">
        <f>'16.Spieltag'!AK16</f>
        <v>9</v>
      </c>
      <c r="AJ16" s="23">
        <f t="shared" si="10"/>
        <v>380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334</v>
      </c>
      <c r="AI17" s="28">
        <f>'16.Spieltag'!AK17</f>
        <v>10</v>
      </c>
      <c r="AJ17" s="23">
        <f t="shared" si="10"/>
        <v>379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331</v>
      </c>
      <c r="AI18" s="28">
        <f>'16.Spieltag'!AK18</f>
        <v>11</v>
      </c>
      <c r="AJ18" s="23">
        <f t="shared" si="10"/>
        <v>376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323</v>
      </c>
      <c r="AI19" s="28">
        <f>'16.Spieltag'!AK19</f>
        <v>12</v>
      </c>
      <c r="AJ19" s="23">
        <f t="shared" si="10"/>
        <v>368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321</v>
      </c>
      <c r="AI20" s="28">
        <f>'16.Spieltag'!AK20</f>
        <v>13</v>
      </c>
      <c r="AJ20" s="23">
        <f>AG20+AH20</f>
        <v>366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315</v>
      </c>
      <c r="AI21" s="28">
        <f>'16.Spieltag'!AK21</f>
        <v>14</v>
      </c>
      <c r="AJ21" s="23">
        <f>AG21+AH21</f>
        <v>360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300</v>
      </c>
      <c r="AI22" s="28">
        <f>'16.Spieltag'!AK22</f>
        <v>15</v>
      </c>
      <c r="AJ22" s="23">
        <f>AG22+AH22</f>
        <v>345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259</v>
      </c>
      <c r="AI23" s="28">
        <f>'16.Spieltag'!AK23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187</v>
      </c>
      <c r="AI24" s="28">
        <f>'16.Spieltag'!AK24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16" sqref="A16:XFD1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12</v>
      </c>
      <c r="N3" s="55">
        <f>'12.Spieltag'!$AG8</f>
        <v>32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1134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1113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26</v>
      </c>
      <c r="N4" s="55">
        <f>'12.Spieltag'!$AG9</f>
        <v>30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1176</v>
      </c>
      <c r="AL4" s="58">
        <f t="shared" si="1"/>
        <v>0</v>
      </c>
      <c r="AM4" s="58">
        <f t="shared" si="2"/>
        <v>6</v>
      </c>
      <c r="AN4" s="58">
        <f t="shared" si="3"/>
        <v>7</v>
      </c>
      <c r="AO4" s="58">
        <f t="shared" si="4"/>
        <v>8</v>
      </c>
      <c r="AP4" s="59">
        <f t="shared" si="5"/>
        <v>1155</v>
      </c>
      <c r="AQ4" s="63">
        <f t="shared" si="6"/>
        <v>21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4</v>
      </c>
      <c r="N5" s="55">
        <f>'12.Spieltag'!$AG10</f>
        <v>26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1142</v>
      </c>
      <c r="AL5" s="58">
        <f t="shared" si="1"/>
        <v>4</v>
      </c>
      <c r="AM5" s="58">
        <f t="shared" si="2"/>
        <v>4</v>
      </c>
      <c r="AN5" s="58">
        <f t="shared" si="3"/>
        <v>5</v>
      </c>
      <c r="AO5" s="58">
        <f t="shared" si="4"/>
        <v>9</v>
      </c>
      <c r="AP5" s="59">
        <f t="shared" si="5"/>
        <v>1120</v>
      </c>
      <c r="AQ5" s="63">
        <f t="shared" si="6"/>
        <v>22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24</v>
      </c>
      <c r="N6" s="55">
        <f>'12.Spieltag'!$AG11</f>
        <v>28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1157</v>
      </c>
      <c r="AL6" s="58">
        <f t="shared" si="1"/>
        <v>2</v>
      </c>
      <c r="AM6" s="58">
        <f t="shared" si="2"/>
        <v>5</v>
      </c>
      <c r="AN6" s="58">
        <f t="shared" si="3"/>
        <v>7</v>
      </c>
      <c r="AO6" s="58">
        <f t="shared" si="4"/>
        <v>9</v>
      </c>
      <c r="AP6" s="59">
        <f t="shared" si="5"/>
        <v>1134</v>
      </c>
      <c r="AQ6" s="63">
        <f t="shared" si="6"/>
        <v>23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0</v>
      </c>
      <c r="N7" s="55">
        <f>'12.Spieltag'!$AG12</f>
        <v>26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1117</v>
      </c>
      <c r="AL7" s="58">
        <f t="shared" si="1"/>
        <v>0</v>
      </c>
      <c r="AM7" s="58">
        <f t="shared" si="2"/>
        <v>0</v>
      </c>
      <c r="AN7" s="58">
        <f t="shared" si="3"/>
        <v>4</v>
      </c>
      <c r="AO7" s="58">
        <f t="shared" si="4"/>
        <v>5</v>
      </c>
      <c r="AP7" s="59">
        <f t="shared" si="5"/>
        <v>1108</v>
      </c>
      <c r="AQ7" s="63">
        <f t="shared" si="6"/>
        <v>9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15</v>
      </c>
      <c r="N8" s="55">
        <f>'12.Spieltag'!$AG13</f>
        <v>25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1136</v>
      </c>
      <c r="AL8" s="58">
        <f t="shared" si="1"/>
        <v>4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1115</v>
      </c>
      <c r="AQ8" s="63">
        <f t="shared" si="6"/>
        <v>21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24</v>
      </c>
      <c r="N9" s="55">
        <f>'12.Spieltag'!$AG14</f>
        <v>31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1167</v>
      </c>
      <c r="AL9" s="58">
        <f t="shared" si="1"/>
        <v>2</v>
      </c>
      <c r="AM9" s="58">
        <f t="shared" si="2"/>
        <v>5</v>
      </c>
      <c r="AN9" s="58">
        <f t="shared" si="3"/>
        <v>8</v>
      </c>
      <c r="AO9" s="58">
        <f t="shared" si="4"/>
        <v>10</v>
      </c>
      <c r="AP9" s="59">
        <f t="shared" si="5"/>
        <v>1142</v>
      </c>
      <c r="AQ9" s="63">
        <f t="shared" si="6"/>
        <v>25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16</v>
      </c>
      <c r="N10" s="55">
        <f>'12.Spieltag'!$AG15</f>
        <v>28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1156</v>
      </c>
      <c r="AL10" s="58">
        <f t="shared" si="1"/>
        <v>4</v>
      </c>
      <c r="AM10" s="58">
        <f t="shared" si="2"/>
        <v>4</v>
      </c>
      <c r="AN10" s="58">
        <f t="shared" si="3"/>
        <v>8</v>
      </c>
      <c r="AO10" s="58">
        <f t="shared" si="4"/>
        <v>12</v>
      </c>
      <c r="AP10" s="59">
        <f t="shared" si="5"/>
        <v>1128</v>
      </c>
      <c r="AQ10" s="63">
        <f t="shared" si="6"/>
        <v>28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22</v>
      </c>
      <c r="N11" s="55">
        <f>'12.Spieltag'!$AG16</f>
        <v>29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1074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1074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15</v>
      </c>
      <c r="N12" s="55">
        <f>'12.Spieltag'!$AG17</f>
        <v>16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1134</v>
      </c>
      <c r="AL12" s="58">
        <f t="shared" si="1"/>
        <v>2</v>
      </c>
      <c r="AM12" s="58">
        <f t="shared" si="2"/>
        <v>5</v>
      </c>
      <c r="AN12" s="58">
        <f t="shared" si="3"/>
        <v>7</v>
      </c>
      <c r="AO12" s="58">
        <f t="shared" si="4"/>
        <v>8</v>
      </c>
      <c r="AP12" s="59">
        <f t="shared" si="5"/>
        <v>1112</v>
      </c>
      <c r="AQ12" s="63">
        <f t="shared" si="6"/>
        <v>22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20</v>
      </c>
      <c r="N13" s="55">
        <f>'12.Spieltag'!$AG18</f>
        <v>30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1147</v>
      </c>
      <c r="AL13" s="58">
        <f t="shared" si="1"/>
        <v>0</v>
      </c>
      <c r="AM13" s="58">
        <f t="shared" si="2"/>
        <v>4</v>
      </c>
      <c r="AN13" s="58">
        <f t="shared" si="3"/>
        <v>6</v>
      </c>
      <c r="AO13" s="58">
        <f t="shared" si="4"/>
        <v>8</v>
      </c>
      <c r="AP13" s="59">
        <f t="shared" si="5"/>
        <v>1129</v>
      </c>
      <c r="AQ13" s="63">
        <f t="shared" si="6"/>
        <v>18</v>
      </c>
      <c r="AS13" s="53">
        <v>11</v>
      </c>
      <c r="AT13" s="54" t="s">
        <v>102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0</v>
      </c>
      <c r="N14" s="55">
        <f>'12.Spieltag'!$AG19</f>
        <v>23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1020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1020</v>
      </c>
      <c r="AQ14" s="63">
        <f t="shared" si="6"/>
        <v>0</v>
      </c>
      <c r="AS14" s="53">
        <v>12</v>
      </c>
      <c r="AT14" s="54" t="s">
        <v>102</v>
      </c>
      <c r="AU14" s="56">
        <v>32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20</v>
      </c>
      <c r="N15" s="55">
        <f>'12.Spieltag'!$AG20</f>
        <v>29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1139</v>
      </c>
      <c r="AL15" s="58">
        <f t="shared" si="1"/>
        <v>2</v>
      </c>
      <c r="AM15" s="58">
        <f t="shared" si="2"/>
        <v>6</v>
      </c>
      <c r="AN15" s="58">
        <f t="shared" si="3"/>
        <v>7</v>
      </c>
      <c r="AO15" s="58">
        <f t="shared" si="4"/>
        <v>7</v>
      </c>
      <c r="AP15" s="59">
        <f t="shared" si="5"/>
        <v>1117</v>
      </c>
      <c r="AQ15" s="63">
        <f t="shared" si="6"/>
        <v>22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17</v>
      </c>
      <c r="N16" s="55">
        <f>'12.Spieltag'!$AG21</f>
        <v>15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1140</v>
      </c>
      <c r="AL16" s="58">
        <f t="shared" si="1"/>
        <v>5</v>
      </c>
      <c r="AM16" s="58">
        <f t="shared" si="2"/>
        <v>5</v>
      </c>
      <c r="AN16" s="58">
        <f t="shared" si="3"/>
        <v>8</v>
      </c>
      <c r="AO16" s="58">
        <f t="shared" si="4"/>
        <v>9</v>
      </c>
      <c r="AP16" s="59">
        <f t="shared" si="5"/>
        <v>1113</v>
      </c>
      <c r="AQ16" s="63">
        <f t="shared" si="6"/>
        <v>27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23</v>
      </c>
      <c r="N17" s="55">
        <f>'12.Spieltag'!$AG22</f>
        <v>19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1145</v>
      </c>
      <c r="AL17" s="58">
        <f t="shared" si="1"/>
        <v>2</v>
      </c>
      <c r="AM17" s="58">
        <f t="shared" si="2"/>
        <v>3</v>
      </c>
      <c r="AN17" s="58">
        <f t="shared" si="3"/>
        <v>7</v>
      </c>
      <c r="AO17" s="58">
        <f t="shared" si="4"/>
        <v>9</v>
      </c>
      <c r="AP17" s="59">
        <f t="shared" si="5"/>
        <v>1124</v>
      </c>
      <c r="AQ17" s="63">
        <f t="shared" si="6"/>
        <v>21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9</v>
      </c>
      <c r="N18" s="55">
        <f>'12.Spieltag'!$AG23</f>
        <v>24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1134</v>
      </c>
      <c r="AL18" s="58">
        <f t="shared" si="1"/>
        <v>5</v>
      </c>
      <c r="AM18" s="58">
        <f t="shared" si="2"/>
        <v>6</v>
      </c>
      <c r="AN18" s="58">
        <f t="shared" si="3"/>
        <v>8</v>
      </c>
      <c r="AO18" s="58">
        <f t="shared" si="4"/>
        <v>9</v>
      </c>
      <c r="AP18" s="59">
        <f t="shared" si="5"/>
        <v>1106</v>
      </c>
      <c r="AQ18" s="63">
        <f t="shared" si="6"/>
        <v>28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18</v>
      </c>
      <c r="N19" s="55">
        <f>'12.Spieltag'!$AG24</f>
        <v>0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1124</v>
      </c>
      <c r="AL19" s="58">
        <f t="shared" si="1"/>
        <v>0</v>
      </c>
      <c r="AM19" s="58">
        <f t="shared" si="2"/>
        <v>4</v>
      </c>
      <c r="AN19" s="58">
        <f t="shared" si="3"/>
        <v>5</v>
      </c>
      <c r="AO19" s="58">
        <f t="shared" si="4"/>
        <v>6</v>
      </c>
      <c r="AP19" s="59">
        <f t="shared" si="5"/>
        <v>1109</v>
      </c>
      <c r="AQ19" s="63">
        <f t="shared" si="6"/>
        <v>15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227</v>
      </c>
      <c r="N28" s="64">
        <f t="shared" si="9"/>
        <v>349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16932</v>
      </c>
      <c r="AL28" s="64">
        <f t="shared" si="9"/>
        <v>32</v>
      </c>
      <c r="AM28" s="64">
        <f t="shared" si="9"/>
        <v>56</v>
      </c>
      <c r="AN28" s="64">
        <f t="shared" si="9"/>
        <v>85</v>
      </c>
      <c r="AO28" s="64">
        <f t="shared" si="9"/>
        <v>108</v>
      </c>
      <c r="AP28" s="64">
        <f t="shared" si="9"/>
        <v>16651</v>
      </c>
      <c r="AQ28" s="64">
        <f>SUM(AQ4:AQ24)</f>
        <v>302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413</v>
      </c>
      <c r="AI8" s="28">
        <f>'17.Spieltag'!AK8</f>
        <v>1</v>
      </c>
      <c r="AJ8" s="23">
        <f t="shared" ref="AJ8:AJ19" si="10">AG8+AH8</f>
        <v>458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401</v>
      </c>
      <c r="AI9" s="28">
        <f>'17.Spieltag'!AK9</f>
        <v>2</v>
      </c>
      <c r="AJ9" s="23">
        <f t="shared" si="10"/>
        <v>446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390</v>
      </c>
      <c r="AI10" s="28">
        <f>'17.Spieltag'!AK10</f>
        <v>3</v>
      </c>
      <c r="AJ10" s="23">
        <f t="shared" si="10"/>
        <v>435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387</v>
      </c>
      <c r="AI11" s="28">
        <f>'17.Spieltag'!AK11</f>
        <v>4</v>
      </c>
      <c r="AJ11" s="23">
        <f t="shared" si="10"/>
        <v>432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386</v>
      </c>
      <c r="AI12" s="28">
        <f>'17.Spieltag'!AK12</f>
        <v>5</v>
      </c>
      <c r="AJ12" s="23">
        <f t="shared" si="10"/>
        <v>431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386</v>
      </c>
      <c r="AI13" s="28">
        <f>'17.Spieltag'!AK13</f>
        <v>5</v>
      </c>
      <c r="AJ13" s="23">
        <f t="shared" si="10"/>
        <v>431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383</v>
      </c>
      <c r="AI14" s="28">
        <f>'17.Spieltag'!AK14</f>
        <v>7</v>
      </c>
      <c r="AJ14" s="23">
        <f t="shared" si="10"/>
        <v>428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381</v>
      </c>
      <c r="AI15" s="28">
        <f>'17.Spieltag'!AK15</f>
        <v>8</v>
      </c>
      <c r="AJ15" s="23">
        <f t="shared" si="10"/>
        <v>426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380</v>
      </c>
      <c r="AI16" s="28">
        <f>'17.Spieltag'!AK16</f>
        <v>9</v>
      </c>
      <c r="AJ16" s="23">
        <f t="shared" si="10"/>
        <v>425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379</v>
      </c>
      <c r="AI17" s="28">
        <f>'17.Spieltag'!AK17</f>
        <v>10</v>
      </c>
      <c r="AJ17" s="23">
        <f t="shared" si="10"/>
        <v>424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376</v>
      </c>
      <c r="AI18" s="28">
        <f>'17.Spieltag'!AK18</f>
        <v>11</v>
      </c>
      <c r="AJ18" s="23">
        <f t="shared" si="10"/>
        <v>421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368</v>
      </c>
      <c r="AI19" s="28">
        <f>'17.Spieltag'!AK19</f>
        <v>12</v>
      </c>
      <c r="AJ19" s="23">
        <f t="shared" si="10"/>
        <v>413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366</v>
      </c>
      <c r="AI20" s="28">
        <f>'17.Spieltag'!AK20</f>
        <v>13</v>
      </c>
      <c r="AJ20" s="23">
        <f>AG20+AH20</f>
        <v>411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360</v>
      </c>
      <c r="AI21" s="28">
        <f>'17.Spieltag'!AK21</f>
        <v>14</v>
      </c>
      <c r="AJ21" s="23">
        <f>AG21+AH21</f>
        <v>405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345</v>
      </c>
      <c r="AI22" s="28">
        <f>'17.Spieltag'!AK22</f>
        <v>15</v>
      </c>
      <c r="AJ22" s="23">
        <f>AG22+AH22</f>
        <v>390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304</v>
      </c>
      <c r="AI23" s="28">
        <f>'17.Spieltag'!AK23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232</v>
      </c>
      <c r="AI24" s="28">
        <f>'17.Spieltag'!AK24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458</v>
      </c>
      <c r="AI8" s="28">
        <f>'18.Spieltag'!AK8</f>
        <v>1</v>
      </c>
      <c r="AJ8" s="23">
        <f t="shared" ref="AJ8:AJ19" si="10">AG8+AH8</f>
        <v>503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446</v>
      </c>
      <c r="AI9" s="28">
        <f>'18.Spieltag'!AK9</f>
        <v>2</v>
      </c>
      <c r="AJ9" s="23">
        <f t="shared" si="10"/>
        <v>491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435</v>
      </c>
      <c r="AI10" s="28">
        <f>'18.Spieltag'!AK10</f>
        <v>3</v>
      </c>
      <c r="AJ10" s="23">
        <f t="shared" si="10"/>
        <v>480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432</v>
      </c>
      <c r="AI11" s="28">
        <f>'18.Spieltag'!AK11</f>
        <v>4</v>
      </c>
      <c r="AJ11" s="23">
        <f t="shared" si="10"/>
        <v>477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431</v>
      </c>
      <c r="AI12" s="28">
        <f>'18.Spieltag'!AK12</f>
        <v>5</v>
      </c>
      <c r="AJ12" s="23">
        <f t="shared" si="10"/>
        <v>476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431</v>
      </c>
      <c r="AI13" s="28">
        <f>'18.Spieltag'!AK13</f>
        <v>5</v>
      </c>
      <c r="AJ13" s="23">
        <f t="shared" si="10"/>
        <v>476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428</v>
      </c>
      <c r="AI14" s="28">
        <f>'18.Spieltag'!AK14</f>
        <v>7</v>
      </c>
      <c r="AJ14" s="23">
        <f t="shared" si="10"/>
        <v>473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426</v>
      </c>
      <c r="AI15" s="28">
        <f>'18.Spieltag'!AK15</f>
        <v>8</v>
      </c>
      <c r="AJ15" s="23">
        <f t="shared" si="10"/>
        <v>471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425</v>
      </c>
      <c r="AI16" s="28">
        <f>'18.Spieltag'!AK16</f>
        <v>9</v>
      </c>
      <c r="AJ16" s="23">
        <f t="shared" si="10"/>
        <v>470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424</v>
      </c>
      <c r="AI17" s="28">
        <f>'18.Spieltag'!AK17</f>
        <v>10</v>
      </c>
      <c r="AJ17" s="23">
        <f t="shared" si="10"/>
        <v>469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421</v>
      </c>
      <c r="AI18" s="28">
        <f>'18.Spieltag'!AK18</f>
        <v>11</v>
      </c>
      <c r="AJ18" s="23">
        <f t="shared" si="10"/>
        <v>466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413</v>
      </c>
      <c r="AI19" s="28">
        <f>'18.Spieltag'!AK19</f>
        <v>12</v>
      </c>
      <c r="AJ19" s="23">
        <f t="shared" si="10"/>
        <v>458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411</v>
      </c>
      <c r="AI20" s="28">
        <f>'18.Spieltag'!AK20</f>
        <v>13</v>
      </c>
      <c r="AJ20" s="23">
        <f>AG20+AH20</f>
        <v>456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405</v>
      </c>
      <c r="AI21" s="28">
        <f>'18.Spieltag'!AK21</f>
        <v>14</v>
      </c>
      <c r="AJ21" s="23">
        <f>AG21+AH21</f>
        <v>450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390</v>
      </c>
      <c r="AI22" s="28">
        <f>'18.Spieltag'!AK22</f>
        <v>15</v>
      </c>
      <c r="AJ22" s="23">
        <f>AG22+AH22</f>
        <v>435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349</v>
      </c>
      <c r="AI23" s="28">
        <f>'18.Spieltag'!AK23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277</v>
      </c>
      <c r="AI24" s="28">
        <f>'18.Spieltag'!AK24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503</v>
      </c>
      <c r="AI8" s="28">
        <f>'19.Spieltag'!AK8</f>
        <v>1</v>
      </c>
      <c r="AJ8" s="23">
        <f t="shared" ref="AJ8:AJ19" si="10">AG8+AH8</f>
        <v>548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491</v>
      </c>
      <c r="AI9" s="28">
        <f>'19.Spieltag'!AK9</f>
        <v>2</v>
      </c>
      <c r="AJ9" s="23">
        <f t="shared" si="10"/>
        <v>536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480</v>
      </c>
      <c r="AI10" s="28">
        <f>'19.Spieltag'!AK10</f>
        <v>3</v>
      </c>
      <c r="AJ10" s="23">
        <f t="shared" si="10"/>
        <v>525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477</v>
      </c>
      <c r="AI11" s="28">
        <f>'19.Spieltag'!AK11</f>
        <v>4</v>
      </c>
      <c r="AJ11" s="23">
        <f t="shared" si="10"/>
        <v>522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476</v>
      </c>
      <c r="AI12" s="28">
        <f>'19.Spieltag'!AK12</f>
        <v>5</v>
      </c>
      <c r="AJ12" s="23">
        <f t="shared" si="10"/>
        <v>521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476</v>
      </c>
      <c r="AI13" s="28">
        <f>'19.Spieltag'!AK13</f>
        <v>5</v>
      </c>
      <c r="AJ13" s="23">
        <f t="shared" si="10"/>
        <v>521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473</v>
      </c>
      <c r="AI14" s="28">
        <f>'19.Spieltag'!AK14</f>
        <v>7</v>
      </c>
      <c r="AJ14" s="23">
        <f t="shared" si="10"/>
        <v>518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471</v>
      </c>
      <c r="AI15" s="28">
        <f>'19.Spieltag'!AK15</f>
        <v>8</v>
      </c>
      <c r="AJ15" s="23">
        <f t="shared" si="10"/>
        <v>516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470</v>
      </c>
      <c r="AI16" s="28">
        <f>'19.Spieltag'!AK16</f>
        <v>9</v>
      </c>
      <c r="AJ16" s="23">
        <f t="shared" si="10"/>
        <v>515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469</v>
      </c>
      <c r="AI17" s="28">
        <f>'19.Spieltag'!AK17</f>
        <v>10</v>
      </c>
      <c r="AJ17" s="23">
        <f t="shared" si="10"/>
        <v>514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466</v>
      </c>
      <c r="AI18" s="28">
        <f>'19.Spieltag'!AK18</f>
        <v>11</v>
      </c>
      <c r="AJ18" s="23">
        <f t="shared" si="10"/>
        <v>511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458</v>
      </c>
      <c r="AI19" s="28">
        <f>'19.Spieltag'!AK19</f>
        <v>12</v>
      </c>
      <c r="AJ19" s="23">
        <f t="shared" si="10"/>
        <v>503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456</v>
      </c>
      <c r="AI20" s="28">
        <f>'19.Spieltag'!AK20</f>
        <v>13</v>
      </c>
      <c r="AJ20" s="23">
        <f>AG20+AH20</f>
        <v>501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450</v>
      </c>
      <c r="AI21" s="28">
        <f>'19.Spieltag'!AK21</f>
        <v>14</v>
      </c>
      <c r="AJ21" s="23">
        <f>AG21+AH21</f>
        <v>495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435</v>
      </c>
      <c r="AI22" s="28">
        <f>'19.Spieltag'!AK22</f>
        <v>15</v>
      </c>
      <c r="AJ22" s="23">
        <f>AG22+AH22</f>
        <v>480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394</v>
      </c>
      <c r="AI23" s="28">
        <f>'19.Spieltag'!AK23</f>
        <v>16</v>
      </c>
      <c r="AJ23" s="23">
        <f>AG23+AH23</f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322</v>
      </c>
      <c r="AI24" s="28">
        <f>'19.Spieltag'!AK24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548</v>
      </c>
      <c r="AI8" s="28">
        <f>'20.Spieltag'!AK8</f>
        <v>1</v>
      </c>
      <c r="AJ8" s="23">
        <f t="shared" ref="AJ8:AJ19" si="10">AG8+AH8</f>
        <v>593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536</v>
      </c>
      <c r="AI9" s="28">
        <f>'20.Spieltag'!AK9</f>
        <v>2</v>
      </c>
      <c r="AJ9" s="23">
        <f t="shared" si="10"/>
        <v>581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525</v>
      </c>
      <c r="AI10" s="28">
        <f>'20.Spieltag'!AK10</f>
        <v>3</v>
      </c>
      <c r="AJ10" s="23">
        <f t="shared" si="10"/>
        <v>570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522</v>
      </c>
      <c r="AI11" s="28">
        <f>'20.Spieltag'!AK11</f>
        <v>4</v>
      </c>
      <c r="AJ11" s="23">
        <f t="shared" si="10"/>
        <v>567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521</v>
      </c>
      <c r="AI12" s="28">
        <f>'20.Spieltag'!AK12</f>
        <v>5</v>
      </c>
      <c r="AJ12" s="23">
        <f t="shared" si="10"/>
        <v>566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521</v>
      </c>
      <c r="AI13" s="28">
        <f>'20.Spieltag'!AK13</f>
        <v>5</v>
      </c>
      <c r="AJ13" s="23">
        <f t="shared" si="10"/>
        <v>566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518</v>
      </c>
      <c r="AI14" s="28">
        <f>'20.Spieltag'!AK14</f>
        <v>7</v>
      </c>
      <c r="AJ14" s="23">
        <f t="shared" si="10"/>
        <v>563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516</v>
      </c>
      <c r="AI15" s="28">
        <f>'20.Spieltag'!AK15</f>
        <v>8</v>
      </c>
      <c r="AJ15" s="23">
        <f t="shared" si="10"/>
        <v>561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515</v>
      </c>
      <c r="AI16" s="28">
        <f>'20.Spieltag'!AK16</f>
        <v>9</v>
      </c>
      <c r="AJ16" s="23">
        <f t="shared" si="10"/>
        <v>560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514</v>
      </c>
      <c r="AI17" s="28">
        <f>'20.Spieltag'!AK17</f>
        <v>10</v>
      </c>
      <c r="AJ17" s="23">
        <f t="shared" si="10"/>
        <v>559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511</v>
      </c>
      <c r="AI18" s="28">
        <f>'20.Spieltag'!AK18</f>
        <v>11</v>
      </c>
      <c r="AJ18" s="23">
        <f t="shared" si="10"/>
        <v>556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503</v>
      </c>
      <c r="AI19" s="28">
        <f>'20.Spieltag'!AK19</f>
        <v>12</v>
      </c>
      <c r="AJ19" s="23">
        <f t="shared" si="10"/>
        <v>548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501</v>
      </c>
      <c r="AI20" s="28">
        <f>'20.Spieltag'!AK20</f>
        <v>13</v>
      </c>
      <c r="AJ20" s="23">
        <f>AG20+AH20</f>
        <v>546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495</v>
      </c>
      <c r="AI21" s="28">
        <f>'20.Spieltag'!AK21</f>
        <v>14</v>
      </c>
      <c r="AJ21" s="23">
        <f>AG21+AH21</f>
        <v>540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480</v>
      </c>
      <c r="AI22" s="28">
        <f>'20.Spieltag'!AK22</f>
        <v>15</v>
      </c>
      <c r="AJ22" s="23">
        <f>AG22+AH22</f>
        <v>525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439</v>
      </c>
      <c r="AI23" s="28">
        <f>'20.Spieltag'!AK23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367</v>
      </c>
      <c r="AI24" s="28">
        <f>'20.Spieltag'!AK24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593</v>
      </c>
      <c r="AI8" s="28">
        <f>'21.Spieltag'!AK8</f>
        <v>1</v>
      </c>
      <c r="AJ8" s="23">
        <f t="shared" ref="AJ8:AJ19" si="10">AG8+AH8</f>
        <v>638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581</v>
      </c>
      <c r="AI9" s="28">
        <f>'21.Spieltag'!AK9</f>
        <v>2</v>
      </c>
      <c r="AJ9" s="23">
        <f t="shared" si="10"/>
        <v>626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570</v>
      </c>
      <c r="AI10" s="28">
        <f>'21.Spieltag'!AK10</f>
        <v>3</v>
      </c>
      <c r="AJ10" s="23">
        <f t="shared" si="10"/>
        <v>615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567</v>
      </c>
      <c r="AI11" s="28">
        <f>'21.Spieltag'!AK11</f>
        <v>4</v>
      </c>
      <c r="AJ11" s="23">
        <f t="shared" si="10"/>
        <v>612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566</v>
      </c>
      <c r="AI12" s="28">
        <f>'21.Spieltag'!AK12</f>
        <v>5</v>
      </c>
      <c r="AJ12" s="23">
        <f t="shared" si="10"/>
        <v>611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566</v>
      </c>
      <c r="AI13" s="28">
        <f>'21.Spieltag'!AK13</f>
        <v>5</v>
      </c>
      <c r="AJ13" s="23">
        <f t="shared" si="10"/>
        <v>611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563</v>
      </c>
      <c r="AI14" s="28">
        <f>'21.Spieltag'!AK14</f>
        <v>7</v>
      </c>
      <c r="AJ14" s="23">
        <f t="shared" si="10"/>
        <v>608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561</v>
      </c>
      <c r="AI15" s="28">
        <f>'21.Spieltag'!AK15</f>
        <v>8</v>
      </c>
      <c r="AJ15" s="23">
        <f t="shared" si="10"/>
        <v>606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560</v>
      </c>
      <c r="AI16" s="28">
        <f>'21.Spieltag'!AK16</f>
        <v>9</v>
      </c>
      <c r="AJ16" s="23">
        <f t="shared" si="10"/>
        <v>605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559</v>
      </c>
      <c r="AI17" s="28">
        <f>'21.Spieltag'!AK17</f>
        <v>10</v>
      </c>
      <c r="AJ17" s="23">
        <f t="shared" si="10"/>
        <v>604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556</v>
      </c>
      <c r="AI18" s="28">
        <f>'21.Spieltag'!AK18</f>
        <v>11</v>
      </c>
      <c r="AJ18" s="23">
        <f t="shared" si="10"/>
        <v>601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548</v>
      </c>
      <c r="AI19" s="28">
        <f>'21.Spieltag'!AK19</f>
        <v>12</v>
      </c>
      <c r="AJ19" s="23">
        <f t="shared" si="10"/>
        <v>593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546</v>
      </c>
      <c r="AI20" s="28">
        <f>'21.Spieltag'!AK20</f>
        <v>13</v>
      </c>
      <c r="AJ20" s="23">
        <f>AG20+AH20</f>
        <v>591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540</v>
      </c>
      <c r="AI21" s="28">
        <f>'21.Spieltag'!AK21</f>
        <v>14</v>
      </c>
      <c r="AJ21" s="23">
        <f>AG21+AH21</f>
        <v>585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525</v>
      </c>
      <c r="AI22" s="28">
        <f>'21.Spieltag'!AK22</f>
        <v>15</v>
      </c>
      <c r="AJ22" s="23">
        <f>AG22+AH22</f>
        <v>570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484</v>
      </c>
      <c r="AI23" s="28">
        <f>'21.Spieltag'!AK23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412</v>
      </c>
      <c r="AI24" s="28">
        <f>'21.Spieltag'!AK24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638</v>
      </c>
      <c r="AI8" s="28">
        <f>'22.Spieltag'!AK8</f>
        <v>1</v>
      </c>
      <c r="AJ8" s="23">
        <f t="shared" ref="AJ8:AJ19" si="10">AG8+AH8</f>
        <v>683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626</v>
      </c>
      <c r="AI9" s="28">
        <f>'22.Spieltag'!AK9</f>
        <v>2</v>
      </c>
      <c r="AJ9" s="23">
        <f t="shared" si="10"/>
        <v>671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615</v>
      </c>
      <c r="AI10" s="28">
        <f>'22.Spieltag'!AK10</f>
        <v>3</v>
      </c>
      <c r="AJ10" s="23">
        <f t="shared" si="10"/>
        <v>660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612</v>
      </c>
      <c r="AI11" s="28">
        <f>'22.Spieltag'!AK11</f>
        <v>4</v>
      </c>
      <c r="AJ11" s="23">
        <f t="shared" si="10"/>
        <v>657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611</v>
      </c>
      <c r="AI12" s="28">
        <f>'22.Spieltag'!AK12</f>
        <v>5</v>
      </c>
      <c r="AJ12" s="23">
        <f t="shared" si="10"/>
        <v>656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611</v>
      </c>
      <c r="AI13" s="28">
        <f>'22.Spieltag'!AK13</f>
        <v>5</v>
      </c>
      <c r="AJ13" s="23">
        <f t="shared" si="10"/>
        <v>656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608</v>
      </c>
      <c r="AI14" s="28">
        <f>'22.Spieltag'!AK14</f>
        <v>7</v>
      </c>
      <c r="AJ14" s="23">
        <f t="shared" si="10"/>
        <v>653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606</v>
      </c>
      <c r="AI15" s="28">
        <f>'22.Spieltag'!AK15</f>
        <v>8</v>
      </c>
      <c r="AJ15" s="23">
        <f t="shared" si="10"/>
        <v>651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605</v>
      </c>
      <c r="AI16" s="28">
        <f>'22.Spieltag'!AK16</f>
        <v>9</v>
      </c>
      <c r="AJ16" s="23">
        <f t="shared" si="10"/>
        <v>650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604</v>
      </c>
      <c r="AI17" s="28">
        <f>'22.Spieltag'!AK17</f>
        <v>10</v>
      </c>
      <c r="AJ17" s="23">
        <f t="shared" si="10"/>
        <v>649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601</v>
      </c>
      <c r="AI18" s="28">
        <f>'22.Spieltag'!AK18</f>
        <v>11</v>
      </c>
      <c r="AJ18" s="23">
        <f t="shared" si="10"/>
        <v>646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593</v>
      </c>
      <c r="AI19" s="28">
        <f>'22.Spieltag'!AK19</f>
        <v>12</v>
      </c>
      <c r="AJ19" s="23">
        <f t="shared" si="10"/>
        <v>638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591</v>
      </c>
      <c r="AI20" s="28">
        <f>'22.Spieltag'!AK20</f>
        <v>13</v>
      </c>
      <c r="AJ20" s="23">
        <f>AG20+AH20</f>
        <v>636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585</v>
      </c>
      <c r="AI21" s="28">
        <f>'22.Spieltag'!AK21</f>
        <v>14</v>
      </c>
      <c r="AJ21" s="23">
        <f>AG21+AH21</f>
        <v>630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570</v>
      </c>
      <c r="AI22" s="28">
        <f>'22.Spieltag'!AK22</f>
        <v>15</v>
      </c>
      <c r="AJ22" s="23">
        <f>AG22+AH22</f>
        <v>615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529</v>
      </c>
      <c r="AI23" s="28">
        <f>'22.Spieltag'!AK23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457</v>
      </c>
      <c r="AI24" s="28">
        <f>'22.Spieltag'!AK24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683</v>
      </c>
      <c r="AI8" s="28">
        <f>'23.Spieltag'!AK8</f>
        <v>1</v>
      </c>
      <c r="AJ8" s="23">
        <f t="shared" ref="AJ8:AJ19" si="10">AG8+AH8</f>
        <v>728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671</v>
      </c>
      <c r="AI9" s="28">
        <f>'23.Spieltag'!AK9</f>
        <v>2</v>
      </c>
      <c r="AJ9" s="23">
        <f t="shared" si="10"/>
        <v>716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660</v>
      </c>
      <c r="AI10" s="28">
        <f>'23.Spieltag'!AK10</f>
        <v>3</v>
      </c>
      <c r="AJ10" s="23">
        <f t="shared" si="10"/>
        <v>705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657</v>
      </c>
      <c r="AI11" s="28">
        <f>'23.Spieltag'!AK11</f>
        <v>4</v>
      </c>
      <c r="AJ11" s="23">
        <f t="shared" si="10"/>
        <v>702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656</v>
      </c>
      <c r="AI12" s="28">
        <f>'23.Spieltag'!AK12</f>
        <v>5</v>
      </c>
      <c r="AJ12" s="23">
        <f t="shared" si="10"/>
        <v>701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656</v>
      </c>
      <c r="AI13" s="28">
        <f>'23.Spieltag'!AK13</f>
        <v>5</v>
      </c>
      <c r="AJ13" s="23">
        <f t="shared" si="10"/>
        <v>701</v>
      </c>
      <c r="AK13" s="24">
        <f t="shared" si="11"/>
        <v>5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653</v>
      </c>
      <c r="AI14" s="28">
        <f>'23.Spieltag'!AK14</f>
        <v>7</v>
      </c>
      <c r="AJ14" s="23">
        <f t="shared" si="10"/>
        <v>698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651</v>
      </c>
      <c r="AI15" s="28">
        <f>'23.Spieltag'!AK15</f>
        <v>8</v>
      </c>
      <c r="AJ15" s="23">
        <f t="shared" si="10"/>
        <v>696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650</v>
      </c>
      <c r="AI16" s="28">
        <f>'23.Spieltag'!AK16</f>
        <v>9</v>
      </c>
      <c r="AJ16" s="23">
        <f t="shared" si="10"/>
        <v>695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649</v>
      </c>
      <c r="AI17" s="28">
        <f>'23.Spieltag'!AK17</f>
        <v>10</v>
      </c>
      <c r="AJ17" s="23">
        <f t="shared" si="10"/>
        <v>694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646</v>
      </c>
      <c r="AI18" s="28">
        <f>'23.Spieltag'!AK18</f>
        <v>11</v>
      </c>
      <c r="AJ18" s="23">
        <f t="shared" si="10"/>
        <v>691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638</v>
      </c>
      <c r="AI19" s="28">
        <f>'23.Spieltag'!AK19</f>
        <v>12</v>
      </c>
      <c r="AJ19" s="23">
        <f t="shared" si="10"/>
        <v>683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636</v>
      </c>
      <c r="AI20" s="28">
        <f>'23.Spieltag'!AK20</f>
        <v>13</v>
      </c>
      <c r="AJ20" s="23">
        <f>AG20+AH20</f>
        <v>681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630</v>
      </c>
      <c r="AI21" s="28">
        <f>'23.Spieltag'!AK21</f>
        <v>14</v>
      </c>
      <c r="AJ21" s="23">
        <f>AG21+AH21</f>
        <v>675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615</v>
      </c>
      <c r="AI22" s="28">
        <f>'23.Spieltag'!AK22</f>
        <v>15</v>
      </c>
      <c r="AJ22" s="23">
        <f>AG22+AH22</f>
        <v>660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574</v>
      </c>
      <c r="AI23" s="28">
        <f>'23.Spieltag'!AK23</f>
        <v>16</v>
      </c>
      <c r="AJ23" s="23">
        <f>AG23+AH23</f>
        <v>619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502</v>
      </c>
      <c r="AI24" s="28">
        <f>'23.Spieltag'!AK24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728</v>
      </c>
      <c r="AI8" s="28">
        <f>'24.Spieltag'!AK8</f>
        <v>1</v>
      </c>
      <c r="AJ8" s="23">
        <f t="shared" ref="AJ8:AJ19" si="10">AG8+AH8</f>
        <v>773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716</v>
      </c>
      <c r="AI9" s="28">
        <f>'24.Spieltag'!AK9</f>
        <v>2</v>
      </c>
      <c r="AJ9" s="23">
        <f t="shared" si="10"/>
        <v>761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705</v>
      </c>
      <c r="AI10" s="28">
        <f>'24.Spieltag'!AK10</f>
        <v>3</v>
      </c>
      <c r="AJ10" s="23">
        <f t="shared" si="10"/>
        <v>750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702</v>
      </c>
      <c r="AI11" s="28">
        <f>'24.Spieltag'!AK11</f>
        <v>4</v>
      </c>
      <c r="AJ11" s="23">
        <f t="shared" si="10"/>
        <v>747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701</v>
      </c>
      <c r="AI12" s="28">
        <f>'24.Spieltag'!AK12</f>
        <v>5</v>
      </c>
      <c r="AJ12" s="23">
        <f t="shared" si="10"/>
        <v>746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701</v>
      </c>
      <c r="AI13" s="28">
        <f>'24.Spieltag'!AK13</f>
        <v>5</v>
      </c>
      <c r="AJ13" s="23">
        <f t="shared" si="10"/>
        <v>746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698</v>
      </c>
      <c r="AI14" s="28">
        <f>'24.Spieltag'!AK14</f>
        <v>7</v>
      </c>
      <c r="AJ14" s="23">
        <f t="shared" si="10"/>
        <v>743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696</v>
      </c>
      <c r="AI15" s="28">
        <f>'24.Spieltag'!AK15</f>
        <v>8</v>
      </c>
      <c r="AJ15" s="23">
        <f t="shared" si="10"/>
        <v>741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695</v>
      </c>
      <c r="AI16" s="28">
        <f>'24.Spieltag'!AK16</f>
        <v>9</v>
      </c>
      <c r="AJ16" s="23">
        <f t="shared" si="10"/>
        <v>740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694</v>
      </c>
      <c r="AI17" s="28">
        <f>'24.Spieltag'!AK17</f>
        <v>10</v>
      </c>
      <c r="AJ17" s="23">
        <f t="shared" si="10"/>
        <v>739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691</v>
      </c>
      <c r="AI18" s="28">
        <f>'24.Spieltag'!AK18</f>
        <v>11</v>
      </c>
      <c r="AJ18" s="23">
        <f t="shared" si="10"/>
        <v>736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683</v>
      </c>
      <c r="AI19" s="28">
        <f>'24.Spieltag'!AK19</f>
        <v>12</v>
      </c>
      <c r="AJ19" s="23">
        <f t="shared" si="10"/>
        <v>728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681</v>
      </c>
      <c r="AI20" s="28">
        <f>'24.Spieltag'!AK20</f>
        <v>13</v>
      </c>
      <c r="AJ20" s="23">
        <f>AG20+AH20</f>
        <v>726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675</v>
      </c>
      <c r="AI21" s="28">
        <f>'24.Spieltag'!AK21</f>
        <v>14</v>
      </c>
      <c r="AJ21" s="23">
        <f>AG21+AH21</f>
        <v>720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660</v>
      </c>
      <c r="AI22" s="28">
        <f>'24.Spieltag'!AK22</f>
        <v>15</v>
      </c>
      <c r="AJ22" s="23">
        <f>AG22+AH22</f>
        <v>705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619</v>
      </c>
      <c r="AI23" s="28">
        <f>'24.Spieltag'!AK23</f>
        <v>16</v>
      </c>
      <c r="AJ23" s="23">
        <f>AG23+AH23</f>
        <v>664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547</v>
      </c>
      <c r="AI24" s="28">
        <f>'24.Spieltag'!AK24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773</v>
      </c>
      <c r="AI8" s="28">
        <f>'25.Spieltag'!AK8</f>
        <v>1</v>
      </c>
      <c r="AJ8" s="23">
        <f t="shared" ref="AJ8:AJ19" si="10">AG8+AH8</f>
        <v>818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761</v>
      </c>
      <c r="AI9" s="28">
        <f>'25.Spieltag'!AK9</f>
        <v>2</v>
      </c>
      <c r="AJ9" s="23">
        <f t="shared" si="10"/>
        <v>806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750</v>
      </c>
      <c r="AI10" s="28">
        <f>'25.Spieltag'!AK10</f>
        <v>3</v>
      </c>
      <c r="AJ10" s="23">
        <f t="shared" si="10"/>
        <v>795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747</v>
      </c>
      <c r="AI11" s="28">
        <f>'25.Spieltag'!AK11</f>
        <v>4</v>
      </c>
      <c r="AJ11" s="23">
        <f t="shared" si="10"/>
        <v>792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746</v>
      </c>
      <c r="AI12" s="28">
        <f>'25.Spieltag'!AK12</f>
        <v>5</v>
      </c>
      <c r="AJ12" s="23">
        <f t="shared" si="10"/>
        <v>791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746</v>
      </c>
      <c r="AI13" s="28">
        <f>'25.Spieltag'!AK13</f>
        <v>5</v>
      </c>
      <c r="AJ13" s="23">
        <f t="shared" si="10"/>
        <v>791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743</v>
      </c>
      <c r="AI14" s="28">
        <f>'25.Spieltag'!AK14</f>
        <v>7</v>
      </c>
      <c r="AJ14" s="23">
        <f t="shared" si="10"/>
        <v>788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741</v>
      </c>
      <c r="AI15" s="28">
        <f>'25.Spieltag'!AK15</f>
        <v>8</v>
      </c>
      <c r="AJ15" s="23">
        <f t="shared" si="10"/>
        <v>786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740</v>
      </c>
      <c r="AI16" s="28">
        <f>'25.Spieltag'!AK16</f>
        <v>9</v>
      </c>
      <c r="AJ16" s="23">
        <f t="shared" si="10"/>
        <v>785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739</v>
      </c>
      <c r="AI17" s="28">
        <f>'25.Spieltag'!AK17</f>
        <v>10</v>
      </c>
      <c r="AJ17" s="23">
        <f t="shared" si="10"/>
        <v>784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736</v>
      </c>
      <c r="AI18" s="28">
        <f>'25.Spieltag'!AK18</f>
        <v>11</v>
      </c>
      <c r="AJ18" s="23">
        <f t="shared" si="10"/>
        <v>781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728</v>
      </c>
      <c r="AI19" s="28">
        <f>'25.Spieltag'!AK19</f>
        <v>12</v>
      </c>
      <c r="AJ19" s="23">
        <f t="shared" si="10"/>
        <v>773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726</v>
      </c>
      <c r="AI20" s="28">
        <f>'25.Spieltag'!AK20</f>
        <v>13</v>
      </c>
      <c r="AJ20" s="23">
        <f>AG20+AH20</f>
        <v>771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720</v>
      </c>
      <c r="AI21" s="28">
        <f>'25.Spieltag'!AK21</f>
        <v>14</v>
      </c>
      <c r="AJ21" s="23">
        <f>AG21+AH21</f>
        <v>765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705</v>
      </c>
      <c r="AI22" s="28">
        <f>'25.Spieltag'!AK22</f>
        <v>15</v>
      </c>
      <c r="AJ22" s="23">
        <f>AG22+AH22</f>
        <v>750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664</v>
      </c>
      <c r="AI23" s="28">
        <f>'25.Spieltag'!AK23</f>
        <v>16</v>
      </c>
      <c r="AJ23" s="23">
        <f>AG23+AH23</f>
        <v>709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592</v>
      </c>
      <c r="AI24" s="28">
        <f>'25.Spieltag'!AK24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818</v>
      </c>
      <c r="AI8" s="28">
        <f>'26.Spieltag'!AK8</f>
        <v>1</v>
      </c>
      <c r="AJ8" s="23">
        <f t="shared" ref="AJ8:AJ19" si="10">AG8+AH8</f>
        <v>863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806</v>
      </c>
      <c r="AI9" s="28">
        <f>'26.Spieltag'!AK9</f>
        <v>2</v>
      </c>
      <c r="AJ9" s="23">
        <f t="shared" si="10"/>
        <v>851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795</v>
      </c>
      <c r="AI10" s="28">
        <f>'26.Spieltag'!AK10</f>
        <v>3</v>
      </c>
      <c r="AJ10" s="23">
        <f t="shared" si="10"/>
        <v>840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792</v>
      </c>
      <c r="AI11" s="28">
        <f>'26.Spieltag'!AK11</f>
        <v>4</v>
      </c>
      <c r="AJ11" s="23">
        <f t="shared" si="10"/>
        <v>837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791</v>
      </c>
      <c r="AI12" s="28">
        <f>'26.Spieltag'!AK12</f>
        <v>5</v>
      </c>
      <c r="AJ12" s="23">
        <f t="shared" si="10"/>
        <v>836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791</v>
      </c>
      <c r="AI13" s="28">
        <f>'26.Spieltag'!AK13</f>
        <v>5</v>
      </c>
      <c r="AJ13" s="23">
        <f t="shared" si="10"/>
        <v>836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788</v>
      </c>
      <c r="AI14" s="28">
        <f>'26.Spieltag'!AK14</f>
        <v>7</v>
      </c>
      <c r="AJ14" s="23">
        <f t="shared" si="10"/>
        <v>833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786</v>
      </c>
      <c r="AI15" s="28">
        <f>'26.Spieltag'!AK15</f>
        <v>8</v>
      </c>
      <c r="AJ15" s="23">
        <f t="shared" si="10"/>
        <v>831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785</v>
      </c>
      <c r="AI16" s="28">
        <f>'26.Spieltag'!AK16</f>
        <v>9</v>
      </c>
      <c r="AJ16" s="23">
        <f t="shared" si="10"/>
        <v>830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784</v>
      </c>
      <c r="AI17" s="28">
        <f>'26.Spieltag'!AK17</f>
        <v>10</v>
      </c>
      <c r="AJ17" s="23">
        <f t="shared" si="10"/>
        <v>829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781</v>
      </c>
      <c r="AI18" s="28">
        <f>'26.Spieltag'!AK18</f>
        <v>11</v>
      </c>
      <c r="AJ18" s="23">
        <f t="shared" si="10"/>
        <v>826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773</v>
      </c>
      <c r="AI19" s="28">
        <f>'26.Spieltag'!AK19</f>
        <v>12</v>
      </c>
      <c r="AJ19" s="23">
        <f t="shared" si="10"/>
        <v>818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771</v>
      </c>
      <c r="AI20" s="28">
        <f>'26.Spieltag'!AK20</f>
        <v>13</v>
      </c>
      <c r="AJ20" s="23">
        <f>AG20+AH20</f>
        <v>816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765</v>
      </c>
      <c r="AI21" s="28">
        <f>'26.Spieltag'!AK21</f>
        <v>14</v>
      </c>
      <c r="AJ21" s="23">
        <f>AG21+AH21</f>
        <v>810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750</v>
      </c>
      <c r="AI22" s="28">
        <f>'26.Spieltag'!AK22</f>
        <v>15</v>
      </c>
      <c r="AJ22" s="23">
        <f>AG22+AH22</f>
        <v>795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709</v>
      </c>
      <c r="AI23" s="28">
        <f>'26.Spieltag'!AK23</f>
        <v>16</v>
      </c>
      <c r="AJ23" s="23">
        <f>AG23+AH23</f>
        <v>754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637</v>
      </c>
      <c r="AI24" s="28">
        <f>'26.Spieltag'!AK24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863</v>
      </c>
      <c r="AI8" s="28">
        <f>'27.Spieltag'!AK8</f>
        <v>1</v>
      </c>
      <c r="AJ8" s="23">
        <f t="shared" ref="AJ8:AJ19" si="10">AG8+AH8</f>
        <v>908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851</v>
      </c>
      <c r="AI9" s="28">
        <f>'27.Spieltag'!AK9</f>
        <v>2</v>
      </c>
      <c r="AJ9" s="23">
        <f t="shared" si="10"/>
        <v>896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840</v>
      </c>
      <c r="AI10" s="28">
        <f>'27.Spieltag'!AK10</f>
        <v>3</v>
      </c>
      <c r="AJ10" s="23">
        <f t="shared" si="10"/>
        <v>885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837</v>
      </c>
      <c r="AI11" s="28">
        <f>'27.Spieltag'!AK11</f>
        <v>4</v>
      </c>
      <c r="AJ11" s="23">
        <f t="shared" si="10"/>
        <v>882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836</v>
      </c>
      <c r="AI12" s="28">
        <f>'27.Spieltag'!AK12</f>
        <v>5</v>
      </c>
      <c r="AJ12" s="23">
        <f t="shared" si="10"/>
        <v>881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836</v>
      </c>
      <c r="AI13" s="28">
        <f>'27.Spieltag'!AK13</f>
        <v>5</v>
      </c>
      <c r="AJ13" s="23">
        <f t="shared" si="10"/>
        <v>881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833</v>
      </c>
      <c r="AI14" s="28">
        <f>'27.Spieltag'!AK14</f>
        <v>7</v>
      </c>
      <c r="AJ14" s="23">
        <f t="shared" si="10"/>
        <v>878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831</v>
      </c>
      <c r="AI15" s="28">
        <f>'27.Spieltag'!AK15</f>
        <v>8</v>
      </c>
      <c r="AJ15" s="23">
        <f t="shared" si="10"/>
        <v>876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830</v>
      </c>
      <c r="AI16" s="28">
        <f>'27.Spieltag'!AK16</f>
        <v>9</v>
      </c>
      <c r="AJ16" s="23">
        <f t="shared" si="10"/>
        <v>875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829</v>
      </c>
      <c r="AI17" s="28">
        <f>'27.Spieltag'!AK17</f>
        <v>10</v>
      </c>
      <c r="AJ17" s="23">
        <f t="shared" si="10"/>
        <v>874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826</v>
      </c>
      <c r="AI18" s="28">
        <f>'27.Spieltag'!AK18</f>
        <v>11</v>
      </c>
      <c r="AJ18" s="23">
        <f t="shared" si="10"/>
        <v>871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818</v>
      </c>
      <c r="AI19" s="28">
        <f>'27.Spieltag'!AK19</f>
        <v>12</v>
      </c>
      <c r="AJ19" s="23">
        <f t="shared" si="10"/>
        <v>863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816</v>
      </c>
      <c r="AI20" s="28">
        <f>'27.Spieltag'!AK20</f>
        <v>13</v>
      </c>
      <c r="AJ20" s="23">
        <f>AG20+AH20</f>
        <v>861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810</v>
      </c>
      <c r="AI21" s="28">
        <f>'27.Spieltag'!AK21</f>
        <v>14</v>
      </c>
      <c r="AJ21" s="23">
        <f>AG21+AH21</f>
        <v>855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795</v>
      </c>
      <c r="AI22" s="28">
        <f>'27.Spieltag'!AK22</f>
        <v>15</v>
      </c>
      <c r="AJ22" s="23">
        <f>AG22+AH22</f>
        <v>840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754</v>
      </c>
      <c r="AI23" s="28">
        <f>'27.Spieltag'!AK23</f>
        <v>16</v>
      </c>
      <c r="AJ23" s="23">
        <f>AG23+AH23</f>
        <v>799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682</v>
      </c>
      <c r="AI24" s="28">
        <f>'27.Spieltag'!AK24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908</v>
      </c>
      <c r="AI8" s="28">
        <f>'28.Spieltag'!AK8</f>
        <v>1</v>
      </c>
      <c r="AJ8" s="23">
        <f t="shared" ref="AJ8:AJ24" si="10">AG8+AH8</f>
        <v>953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896</v>
      </c>
      <c r="AI9" s="28">
        <f>'28.Spieltag'!AK9</f>
        <v>2</v>
      </c>
      <c r="AJ9" s="23">
        <f t="shared" si="10"/>
        <v>941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885</v>
      </c>
      <c r="AI10" s="28">
        <f>'28.Spieltag'!AK10</f>
        <v>3</v>
      </c>
      <c r="AJ10" s="23">
        <f t="shared" si="10"/>
        <v>930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882</v>
      </c>
      <c r="AI11" s="28">
        <f>'28.Spieltag'!AK11</f>
        <v>4</v>
      </c>
      <c r="AJ11" s="23">
        <f t="shared" si="10"/>
        <v>927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881</v>
      </c>
      <c r="AI12" s="28">
        <f>'28.Spieltag'!AK12</f>
        <v>5</v>
      </c>
      <c r="AJ12" s="23">
        <f t="shared" si="10"/>
        <v>926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881</v>
      </c>
      <c r="AI13" s="28">
        <f>'28.Spieltag'!AK13</f>
        <v>5</v>
      </c>
      <c r="AJ13" s="23">
        <f t="shared" si="10"/>
        <v>926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878</v>
      </c>
      <c r="AI14" s="28">
        <f>'28.Spieltag'!AK14</f>
        <v>7</v>
      </c>
      <c r="AJ14" s="23">
        <f t="shared" si="10"/>
        <v>923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876</v>
      </c>
      <c r="AI15" s="28">
        <f>'28.Spieltag'!AK15</f>
        <v>8</v>
      </c>
      <c r="AJ15" s="23">
        <f t="shared" si="10"/>
        <v>921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875</v>
      </c>
      <c r="AI16" s="28">
        <f>'28.Spieltag'!AK16</f>
        <v>9</v>
      </c>
      <c r="AJ16" s="23">
        <f t="shared" si="10"/>
        <v>920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874</v>
      </c>
      <c r="AI17" s="28">
        <f>'28.Spieltag'!AK17</f>
        <v>10</v>
      </c>
      <c r="AJ17" s="23">
        <f t="shared" si="10"/>
        <v>919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871</v>
      </c>
      <c r="AI18" s="28">
        <f>'28.Spieltag'!AK18</f>
        <v>11</v>
      </c>
      <c r="AJ18" s="23">
        <f t="shared" si="10"/>
        <v>916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863</v>
      </c>
      <c r="AI19" s="28">
        <f>'28.Spieltag'!AK19</f>
        <v>12</v>
      </c>
      <c r="AJ19" s="23">
        <f t="shared" si="10"/>
        <v>908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861</v>
      </c>
      <c r="AI20" s="28">
        <f>'28.Spieltag'!AK20</f>
        <v>13</v>
      </c>
      <c r="AJ20" s="23">
        <f t="shared" si="10"/>
        <v>906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855</v>
      </c>
      <c r="AI21" s="28">
        <f>'28.Spieltag'!AK21</f>
        <v>14</v>
      </c>
      <c r="AJ21" s="23">
        <f t="shared" si="10"/>
        <v>900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840</v>
      </c>
      <c r="AI22" s="28">
        <f>'28.Spieltag'!AK22</f>
        <v>15</v>
      </c>
      <c r="AJ22" s="23">
        <f t="shared" si="10"/>
        <v>885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799</v>
      </c>
      <c r="AI23" s="28">
        <f>'28.Spieltag'!AK23</f>
        <v>16</v>
      </c>
      <c r="AJ23" s="23">
        <f t="shared" si="10"/>
        <v>844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727</v>
      </c>
      <c r="AI24" s="28">
        <f>'28.Spieltag'!AK24</f>
        <v>17</v>
      </c>
      <c r="AJ24" s="23">
        <f t="shared" si="10"/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953</v>
      </c>
      <c r="AI8" s="28">
        <f>'29.Spieltag'!AK8</f>
        <v>1</v>
      </c>
      <c r="AJ8" s="23">
        <f t="shared" ref="AJ8:AJ24" si="10">AG8+AH8</f>
        <v>998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941</v>
      </c>
      <c r="AI9" s="28">
        <f>'29.Spieltag'!AK9</f>
        <v>2</v>
      </c>
      <c r="AJ9" s="23">
        <f t="shared" si="10"/>
        <v>986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930</v>
      </c>
      <c r="AI10" s="28">
        <f>'29.Spieltag'!AK10</f>
        <v>3</v>
      </c>
      <c r="AJ10" s="23">
        <f t="shared" si="10"/>
        <v>975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927</v>
      </c>
      <c r="AI11" s="28">
        <f>'29.Spieltag'!AK11</f>
        <v>4</v>
      </c>
      <c r="AJ11" s="23">
        <f t="shared" si="10"/>
        <v>972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926</v>
      </c>
      <c r="AI12" s="28">
        <f>'29.Spieltag'!AK12</f>
        <v>5</v>
      </c>
      <c r="AJ12" s="23">
        <f t="shared" si="10"/>
        <v>971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926</v>
      </c>
      <c r="AI13" s="28">
        <f>'29.Spieltag'!AK13</f>
        <v>5</v>
      </c>
      <c r="AJ13" s="23">
        <f t="shared" si="10"/>
        <v>971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923</v>
      </c>
      <c r="AI14" s="28">
        <f>'29.Spieltag'!AK14</f>
        <v>7</v>
      </c>
      <c r="AJ14" s="23">
        <f t="shared" si="10"/>
        <v>968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921</v>
      </c>
      <c r="AI15" s="28">
        <f>'29.Spieltag'!AK15</f>
        <v>8</v>
      </c>
      <c r="AJ15" s="23">
        <f t="shared" si="10"/>
        <v>966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920</v>
      </c>
      <c r="AI16" s="28">
        <f>'29.Spieltag'!AK16</f>
        <v>9</v>
      </c>
      <c r="AJ16" s="23">
        <f t="shared" si="10"/>
        <v>965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919</v>
      </c>
      <c r="AI17" s="28">
        <f>'29.Spieltag'!AK17</f>
        <v>10</v>
      </c>
      <c r="AJ17" s="23">
        <f t="shared" si="10"/>
        <v>964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916</v>
      </c>
      <c r="AI18" s="28">
        <f>'29.Spieltag'!AK18</f>
        <v>11</v>
      </c>
      <c r="AJ18" s="23">
        <f t="shared" si="10"/>
        <v>961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908</v>
      </c>
      <c r="AI19" s="28">
        <f>'29.Spieltag'!AK19</f>
        <v>12</v>
      </c>
      <c r="AJ19" s="23">
        <f t="shared" si="10"/>
        <v>953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906</v>
      </c>
      <c r="AI20" s="28">
        <f>'29.Spieltag'!AK20</f>
        <v>13</v>
      </c>
      <c r="AJ20" s="23">
        <f t="shared" si="10"/>
        <v>951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900</v>
      </c>
      <c r="AI21" s="28">
        <f>'29.Spieltag'!AK21</f>
        <v>14</v>
      </c>
      <c r="AJ21" s="23">
        <f t="shared" si="10"/>
        <v>945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885</v>
      </c>
      <c r="AI22" s="28">
        <f>'29.Spieltag'!AK22</f>
        <v>15</v>
      </c>
      <c r="AJ22" s="23">
        <f t="shared" si="10"/>
        <v>930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844</v>
      </c>
      <c r="AI23" s="28">
        <f>'29.Spieltag'!AK23</f>
        <v>16</v>
      </c>
      <c r="AJ23" s="23">
        <f t="shared" si="10"/>
        <v>889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772</v>
      </c>
      <c r="AI24" s="28">
        <f>'29.Spieltag'!AK24</f>
        <v>17</v>
      </c>
      <c r="AJ24" s="23">
        <f t="shared" si="10"/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998</v>
      </c>
      <c r="AI8" s="28">
        <f>'30.Spieltag'!AK8</f>
        <v>1</v>
      </c>
      <c r="AJ8" s="23">
        <f t="shared" ref="AJ8:AJ19" si="10">AG8+AH8</f>
        <v>1043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986</v>
      </c>
      <c r="AI9" s="28">
        <f>'30.Spieltag'!AK9</f>
        <v>2</v>
      </c>
      <c r="AJ9" s="23">
        <f t="shared" si="10"/>
        <v>1031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975</v>
      </c>
      <c r="AI10" s="28">
        <f>'30.Spieltag'!AK10</f>
        <v>3</v>
      </c>
      <c r="AJ10" s="23">
        <f t="shared" si="10"/>
        <v>1020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972</v>
      </c>
      <c r="AI11" s="28">
        <f>'30.Spieltag'!AK11</f>
        <v>4</v>
      </c>
      <c r="AJ11" s="23">
        <f t="shared" si="10"/>
        <v>1017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971</v>
      </c>
      <c r="AI12" s="28">
        <f>'30.Spieltag'!AK12</f>
        <v>5</v>
      </c>
      <c r="AJ12" s="23">
        <f t="shared" si="10"/>
        <v>1016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971</v>
      </c>
      <c r="AI13" s="28">
        <f>'30.Spieltag'!AK13</f>
        <v>5</v>
      </c>
      <c r="AJ13" s="23">
        <f t="shared" si="10"/>
        <v>1016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968</v>
      </c>
      <c r="AI14" s="28">
        <f>'30.Spieltag'!AK14</f>
        <v>7</v>
      </c>
      <c r="AJ14" s="23">
        <f t="shared" si="10"/>
        <v>1013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966</v>
      </c>
      <c r="AI15" s="28">
        <f>'30.Spieltag'!AK15</f>
        <v>8</v>
      </c>
      <c r="AJ15" s="23">
        <f t="shared" si="10"/>
        <v>1011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965</v>
      </c>
      <c r="AI16" s="28">
        <f>'30.Spieltag'!AK16</f>
        <v>9</v>
      </c>
      <c r="AJ16" s="23">
        <f t="shared" si="10"/>
        <v>1010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964</v>
      </c>
      <c r="AI17" s="28">
        <f>'30.Spieltag'!AK17</f>
        <v>10</v>
      </c>
      <c r="AJ17" s="23">
        <f t="shared" si="10"/>
        <v>1009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961</v>
      </c>
      <c r="AI18" s="28">
        <f>'30.Spieltag'!AK18</f>
        <v>11</v>
      </c>
      <c r="AJ18" s="23">
        <f t="shared" si="10"/>
        <v>1006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953</v>
      </c>
      <c r="AI19" s="28">
        <f>'30.Spieltag'!AK19</f>
        <v>12</v>
      </c>
      <c r="AJ19" s="23">
        <f t="shared" si="10"/>
        <v>998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951</v>
      </c>
      <c r="AI20" s="28">
        <f>'30.Spieltag'!AK20</f>
        <v>13</v>
      </c>
      <c r="AJ20" s="23">
        <f>AG20+AH20</f>
        <v>996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945</v>
      </c>
      <c r="AI21" s="28">
        <f>'30.Spieltag'!AK21</f>
        <v>14</v>
      </c>
      <c r="AJ21" s="23">
        <f>AG21+AH21</f>
        <v>990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930</v>
      </c>
      <c r="AI22" s="28">
        <f>'30.Spieltag'!AK22</f>
        <v>15</v>
      </c>
      <c r="AJ22" s="23">
        <f>AG22+AH22</f>
        <v>975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889</v>
      </c>
      <c r="AI23" s="28">
        <f>'30.Spieltag'!AK23</f>
        <v>16</v>
      </c>
      <c r="AJ23" s="23">
        <f>AG23+AH23</f>
        <v>934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817</v>
      </c>
      <c r="AI24" s="28">
        <f>'30.Spieltag'!AK24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1043</v>
      </c>
      <c r="AI8" s="28">
        <f>'31.Spieltag'!AK8</f>
        <v>1</v>
      </c>
      <c r="AJ8" s="23">
        <f t="shared" ref="AJ8:AJ19" si="10">AG8+AH8</f>
        <v>1088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1031</v>
      </c>
      <c r="AI9" s="28">
        <f>'31.Spieltag'!AK9</f>
        <v>2</v>
      </c>
      <c r="AJ9" s="23">
        <f t="shared" si="10"/>
        <v>1076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1020</v>
      </c>
      <c r="AI10" s="28">
        <f>'31.Spieltag'!AK10</f>
        <v>3</v>
      </c>
      <c r="AJ10" s="23">
        <f t="shared" si="10"/>
        <v>1065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1017</v>
      </c>
      <c r="AI11" s="28">
        <f>'31.Spieltag'!AK11</f>
        <v>4</v>
      </c>
      <c r="AJ11" s="23">
        <f t="shared" si="10"/>
        <v>1062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1016</v>
      </c>
      <c r="AI12" s="28">
        <f>'31.Spieltag'!AK12</f>
        <v>5</v>
      </c>
      <c r="AJ12" s="23">
        <f t="shared" si="10"/>
        <v>1061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1016</v>
      </c>
      <c r="AI13" s="28">
        <f>'31.Spieltag'!AK13</f>
        <v>5</v>
      </c>
      <c r="AJ13" s="23">
        <f t="shared" si="10"/>
        <v>1061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1013</v>
      </c>
      <c r="AI14" s="28">
        <f>'31.Spieltag'!AK14</f>
        <v>7</v>
      </c>
      <c r="AJ14" s="23">
        <f t="shared" si="10"/>
        <v>1058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1011</v>
      </c>
      <c r="AI15" s="28">
        <f>'31.Spieltag'!AK15</f>
        <v>8</v>
      </c>
      <c r="AJ15" s="23">
        <f t="shared" si="10"/>
        <v>1056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1010</v>
      </c>
      <c r="AI16" s="28">
        <f>'31.Spieltag'!AK16</f>
        <v>9</v>
      </c>
      <c r="AJ16" s="23">
        <f t="shared" si="10"/>
        <v>1055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1009</v>
      </c>
      <c r="AI17" s="28">
        <f>'31.Spieltag'!AK17</f>
        <v>10</v>
      </c>
      <c r="AJ17" s="23">
        <f t="shared" si="10"/>
        <v>1054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1006</v>
      </c>
      <c r="AI18" s="28">
        <f>'31.Spieltag'!AK18</f>
        <v>11</v>
      </c>
      <c r="AJ18" s="23">
        <f t="shared" si="10"/>
        <v>1051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998</v>
      </c>
      <c r="AI19" s="28">
        <f>'31.Spieltag'!AK19</f>
        <v>12</v>
      </c>
      <c r="AJ19" s="23">
        <f t="shared" si="10"/>
        <v>1043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996</v>
      </c>
      <c r="AI20" s="28">
        <f>'31.Spieltag'!AK20</f>
        <v>13</v>
      </c>
      <c r="AJ20" s="23">
        <f>AG20+AH20</f>
        <v>1041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990</v>
      </c>
      <c r="AI21" s="28">
        <f>'31.Spieltag'!AK21</f>
        <v>14</v>
      </c>
      <c r="AJ21" s="23">
        <f>AG21+AH21</f>
        <v>1035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975</v>
      </c>
      <c r="AI22" s="28">
        <f>'31.Spieltag'!AK22</f>
        <v>15</v>
      </c>
      <c r="AJ22" s="23">
        <f>AG22+AH22</f>
        <v>1020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934</v>
      </c>
      <c r="AI23" s="28">
        <f>'31.Spieltag'!AK23</f>
        <v>16</v>
      </c>
      <c r="AJ23" s="23">
        <f>AG23+AH23</f>
        <v>979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862</v>
      </c>
      <c r="AI24" s="28">
        <f>'31.Spieltag'!AK24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1088</v>
      </c>
      <c r="AI8" s="28">
        <f>'32.Spieltag'!AK8</f>
        <v>1</v>
      </c>
      <c r="AJ8" s="23">
        <f t="shared" ref="AJ8:AJ19" si="10">AG8+AH8</f>
        <v>1133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1076</v>
      </c>
      <c r="AI9" s="28">
        <f>'32.Spieltag'!AK9</f>
        <v>2</v>
      </c>
      <c r="AJ9" s="23">
        <f t="shared" si="10"/>
        <v>1121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1065</v>
      </c>
      <c r="AI10" s="28">
        <f>'32.Spieltag'!AK10</f>
        <v>3</v>
      </c>
      <c r="AJ10" s="23">
        <f t="shared" si="10"/>
        <v>1110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1062</v>
      </c>
      <c r="AI11" s="28">
        <f>'32.Spieltag'!AK11</f>
        <v>4</v>
      </c>
      <c r="AJ11" s="23">
        <f t="shared" si="10"/>
        <v>1107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1061</v>
      </c>
      <c r="AI12" s="28">
        <f>'32.Spieltag'!AK12</f>
        <v>5</v>
      </c>
      <c r="AJ12" s="23">
        <f t="shared" si="10"/>
        <v>1106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1061</v>
      </c>
      <c r="AI13" s="28">
        <f>'32.Spieltag'!AK13</f>
        <v>5</v>
      </c>
      <c r="AJ13" s="23">
        <f t="shared" si="10"/>
        <v>1106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1058</v>
      </c>
      <c r="AI14" s="28">
        <f>'32.Spieltag'!AK14</f>
        <v>7</v>
      </c>
      <c r="AJ14" s="23">
        <f t="shared" si="10"/>
        <v>1103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1056</v>
      </c>
      <c r="AI15" s="28">
        <f>'32.Spieltag'!AK15</f>
        <v>8</v>
      </c>
      <c r="AJ15" s="23">
        <f t="shared" si="10"/>
        <v>1101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1055</v>
      </c>
      <c r="AI16" s="28">
        <f>'32.Spieltag'!AK16</f>
        <v>9</v>
      </c>
      <c r="AJ16" s="23">
        <f t="shared" si="10"/>
        <v>1100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1054</v>
      </c>
      <c r="AI17" s="28">
        <f>'32.Spieltag'!AK17</f>
        <v>10</v>
      </c>
      <c r="AJ17" s="23">
        <f t="shared" si="10"/>
        <v>1099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1051</v>
      </c>
      <c r="AI18" s="28">
        <f>'32.Spieltag'!AK18</f>
        <v>11</v>
      </c>
      <c r="AJ18" s="23">
        <f t="shared" si="10"/>
        <v>1096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1043</v>
      </c>
      <c r="AI19" s="28">
        <f>'32.Spieltag'!AK19</f>
        <v>12</v>
      </c>
      <c r="AJ19" s="23">
        <f t="shared" si="10"/>
        <v>1088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1041</v>
      </c>
      <c r="AI20" s="28">
        <f>'32.Spieltag'!AK20</f>
        <v>13</v>
      </c>
      <c r="AJ20" s="23">
        <f>AG20+AH20</f>
        <v>1086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1035</v>
      </c>
      <c r="AI21" s="28">
        <f>'32.Spieltag'!AK21</f>
        <v>14</v>
      </c>
      <c r="AJ21" s="23">
        <f>AG21+AH21</f>
        <v>1080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1020</v>
      </c>
      <c r="AI22" s="28">
        <f>'32.Spieltag'!AK22</f>
        <v>15</v>
      </c>
      <c r="AJ22" s="23">
        <f>AG22+AH22</f>
        <v>1065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979</v>
      </c>
      <c r="AI23" s="28">
        <f>'32.Spieltag'!AK23</f>
        <v>16</v>
      </c>
      <c r="AJ23" s="23">
        <f>AG23+AH23</f>
        <v>1024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907</v>
      </c>
      <c r="AI24" s="28">
        <f>'32.Spieltag'!AK24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1133</v>
      </c>
      <c r="AI8" s="28">
        <f>'33.Spieltag'!AK8</f>
        <v>1</v>
      </c>
      <c r="AJ8" s="23">
        <f t="shared" ref="AJ8" si="10">AG8+AH8</f>
        <v>1178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Master1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1121</v>
      </c>
      <c r="AI9" s="28">
        <f>'33.Spieltag'!AK9</f>
        <v>2</v>
      </c>
      <c r="AJ9" s="23">
        <f t="shared" ref="AJ9:AJ24" si="21">AG9+AH9</f>
        <v>1166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Franzi04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1110</v>
      </c>
      <c r="AI10" s="28">
        <f>'33.Spieltag'!AK10</f>
        <v>3</v>
      </c>
      <c r="AJ10" s="23">
        <f t="shared" si="21"/>
        <v>1155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1107</v>
      </c>
      <c r="AI11" s="28">
        <f>'33.Spieltag'!AK11</f>
        <v>4</v>
      </c>
      <c r="AJ11" s="23">
        <f t="shared" si="21"/>
        <v>1152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1106</v>
      </c>
      <c r="AI12" s="28">
        <f>'33.Spieltag'!AK12</f>
        <v>5</v>
      </c>
      <c r="AJ12" s="23">
        <f t="shared" si="21"/>
        <v>1151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5</v>
      </c>
      <c r="B13" s="20" t="str">
        <f>'13.Spieltag'!B13</f>
        <v>Tanja04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1106</v>
      </c>
      <c r="AI13" s="28">
        <f>'33.Spieltag'!AK13</f>
        <v>5</v>
      </c>
      <c r="AJ13" s="23">
        <f t="shared" si="21"/>
        <v>1151</v>
      </c>
      <c r="AK13" s="24">
        <f t="shared" si="22"/>
        <v>5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Ricardo04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1103</v>
      </c>
      <c r="AI14" s="28">
        <f>'33.Spieltag'!AK14</f>
        <v>7</v>
      </c>
      <c r="AJ14" s="23">
        <f t="shared" si="21"/>
        <v>1148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1101</v>
      </c>
      <c r="AI15" s="28">
        <f>'33.Spieltag'!AK15</f>
        <v>8</v>
      </c>
      <c r="AJ15" s="23">
        <f t="shared" si="21"/>
        <v>1146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FlorianS04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1100</v>
      </c>
      <c r="AI16" s="28">
        <f>'33.Spieltag'!AK16</f>
        <v>9</v>
      </c>
      <c r="AJ16" s="23">
        <f t="shared" si="21"/>
        <v>1145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Mike04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1099</v>
      </c>
      <c r="AI17" s="28">
        <f>'33.Spieltag'!AK17</f>
        <v>10</v>
      </c>
      <c r="AJ17" s="23">
        <f t="shared" si="21"/>
        <v>1144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Lola04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1096</v>
      </c>
      <c r="AI18" s="28">
        <f>'33.Spieltag'!AK18</f>
        <v>11</v>
      </c>
      <c r="AJ18" s="23">
        <f t="shared" si="21"/>
        <v>1141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schmiddi04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1088</v>
      </c>
      <c r="AI19" s="28">
        <f>'33.Spieltag'!AK19</f>
        <v>12</v>
      </c>
      <c r="AJ19" s="23">
        <f t="shared" si="21"/>
        <v>1133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atschi91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1086</v>
      </c>
      <c r="AI20" s="28">
        <f>'33.Spieltag'!AK20</f>
        <v>13</v>
      </c>
      <c r="AJ20" s="23">
        <f t="shared" si="21"/>
        <v>1131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Thomas Bülles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1080</v>
      </c>
      <c r="AI21" s="28">
        <f>'33.Spieltag'!AK21</f>
        <v>14</v>
      </c>
      <c r="AJ21" s="23">
        <f t="shared" si="21"/>
        <v>1125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jupp04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1065</v>
      </c>
      <c r="AI22" s="28">
        <f>'33.Spieltag'!AK22</f>
        <v>15</v>
      </c>
      <c r="AJ22" s="23">
        <f t="shared" si="21"/>
        <v>1110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1024</v>
      </c>
      <c r="AI23" s="28">
        <f>'33.Spieltag'!AK23</f>
        <v>16</v>
      </c>
      <c r="AJ23" s="23">
        <f t="shared" si="21"/>
        <v>1069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952</v>
      </c>
      <c r="AI24" s="28">
        <f>'33.Spieltag'!AK24</f>
        <v>17</v>
      </c>
      <c r="AJ24" s="23">
        <f t="shared" si="21"/>
        <v>997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2023-11-06T14:42:50Z</cp:lastPrinted>
  <dcterms:created xsi:type="dcterms:W3CDTF">1998-11-12T06:25:58Z</dcterms:created>
  <dcterms:modified xsi:type="dcterms:W3CDTF">2023-11-06T14:44:23Z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