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9" documentId="8_{1298061F-0FF1-488F-88F3-201511BBEF4D}" xr6:coauthVersionLast="47" xr6:coauthVersionMax="47" xr10:uidLastSave="{FF7D436C-905E-411C-B514-FB6701ED4BCC}"/>
  <bookViews>
    <workbookView xWindow="-120" yWindow="-120" windowWidth="29040" windowHeight="15720" tabRatio="571" firstSheet="10" activeTab="1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Ergebnisse" sheetId="35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'12.Spieltag'!$A$4:$AJ$34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4" i="34" l="1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4"/>
  <c r="E34" i="4"/>
  <c r="H34" i="4"/>
  <c r="K34" i="4"/>
  <c r="N34" i="4"/>
  <c r="Q34" i="4"/>
  <c r="T34" i="4"/>
  <c r="W34" i="4"/>
  <c r="Z34" i="4"/>
  <c r="AC34" i="4"/>
  <c r="AG34" i="4"/>
  <c r="B34" i="3"/>
  <c r="E34" i="3"/>
  <c r="H34" i="3"/>
  <c r="K34" i="3"/>
  <c r="N34" i="3"/>
  <c r="Q34" i="3"/>
  <c r="T34" i="3"/>
  <c r="W34" i="3"/>
  <c r="Z34" i="3"/>
  <c r="AC34" i="3"/>
  <c r="AG34" i="3"/>
  <c r="B34" i="2"/>
  <c r="E34" i="2"/>
  <c r="H34" i="2"/>
  <c r="K34" i="2"/>
  <c r="N34" i="2"/>
  <c r="Q34" i="2"/>
  <c r="T34" i="2"/>
  <c r="W34" i="2"/>
  <c r="Z34" i="2"/>
  <c r="AC34" i="2"/>
  <c r="AG34" i="2"/>
  <c r="B34" i="6"/>
  <c r="E34" i="6"/>
  <c r="H34" i="6"/>
  <c r="K34" i="6"/>
  <c r="N34" i="6"/>
  <c r="Q34" i="6"/>
  <c r="AG34" i="6" s="1"/>
  <c r="T34" i="6"/>
  <c r="W34" i="6"/>
  <c r="Z34" i="6"/>
  <c r="AC34" i="6"/>
  <c r="B34" i="11"/>
  <c r="E34" i="11"/>
  <c r="H34" i="11"/>
  <c r="K34" i="11"/>
  <c r="N34" i="11"/>
  <c r="Q34" i="11"/>
  <c r="T34" i="11"/>
  <c r="W34" i="11"/>
  <c r="Z34" i="11"/>
  <c r="AC34" i="11"/>
  <c r="AG34" i="11"/>
  <c r="B34" i="12"/>
  <c r="E34" i="12"/>
  <c r="H34" i="12"/>
  <c r="K34" i="12"/>
  <c r="N34" i="12"/>
  <c r="Q34" i="12"/>
  <c r="T34" i="12"/>
  <c r="W34" i="12"/>
  <c r="Z34" i="12"/>
  <c r="AC34" i="12"/>
  <c r="AG34" i="12"/>
  <c r="B34" i="13"/>
  <c r="E34" i="13"/>
  <c r="H34" i="13"/>
  <c r="K34" i="13"/>
  <c r="N34" i="13"/>
  <c r="Q34" i="13"/>
  <c r="T34" i="13"/>
  <c r="W34" i="13"/>
  <c r="Z34" i="13"/>
  <c r="AC34" i="13"/>
  <c r="AG34" i="13"/>
  <c r="B34" i="14"/>
  <c r="E34" i="14"/>
  <c r="H34" i="14"/>
  <c r="K34" i="14"/>
  <c r="N34" i="14"/>
  <c r="Q34" i="14"/>
  <c r="T34" i="14"/>
  <c r="W34" i="14"/>
  <c r="Z34" i="14"/>
  <c r="AC34" i="14"/>
  <c r="AG34" i="14"/>
  <c r="B34" i="15"/>
  <c r="E34" i="15"/>
  <c r="H34" i="15"/>
  <c r="K34" i="15"/>
  <c r="N34" i="15"/>
  <c r="Q34" i="15"/>
  <c r="T34" i="15"/>
  <c r="W34" i="15"/>
  <c r="Z34" i="15"/>
  <c r="AC34" i="15"/>
  <c r="AG34" i="15"/>
  <c r="B34" i="7"/>
  <c r="E34" i="7"/>
  <c r="H34" i="7"/>
  <c r="K34" i="7"/>
  <c r="N34" i="7"/>
  <c r="Q34" i="7"/>
  <c r="T34" i="7"/>
  <c r="W34" i="7"/>
  <c r="Z34" i="7"/>
  <c r="AC34" i="7"/>
  <c r="AG34" i="7"/>
  <c r="B34" i="18"/>
  <c r="E34" i="18"/>
  <c r="H34" i="18"/>
  <c r="K34" i="18"/>
  <c r="N34" i="18"/>
  <c r="Q34" i="18"/>
  <c r="T34" i="18"/>
  <c r="W34" i="18"/>
  <c r="Z34" i="18"/>
  <c r="AC34" i="18"/>
  <c r="AG34" i="18"/>
  <c r="B34" i="10"/>
  <c r="E34" i="10"/>
  <c r="H34" i="10"/>
  <c r="K34" i="10"/>
  <c r="N34" i="10"/>
  <c r="Q34" i="10"/>
  <c r="T34" i="10"/>
  <c r="W34" i="10"/>
  <c r="Z34" i="10"/>
  <c r="AC34" i="10"/>
  <c r="AG34" i="10"/>
  <c r="B34" i="20"/>
  <c r="E34" i="20"/>
  <c r="H34" i="20"/>
  <c r="K34" i="20"/>
  <c r="N34" i="20"/>
  <c r="Q34" i="20"/>
  <c r="T34" i="20"/>
  <c r="W34" i="20"/>
  <c r="Z34" i="20"/>
  <c r="AC34" i="20"/>
  <c r="AG34" i="20"/>
  <c r="B34" i="21"/>
  <c r="E34" i="21"/>
  <c r="H34" i="21"/>
  <c r="K34" i="21"/>
  <c r="N34" i="21"/>
  <c r="Q34" i="21"/>
  <c r="T34" i="21"/>
  <c r="W34" i="21"/>
  <c r="Z34" i="21"/>
  <c r="AC34" i="21"/>
  <c r="AG34" i="21"/>
  <c r="B34" i="22"/>
  <c r="E34" i="22"/>
  <c r="H34" i="22"/>
  <c r="K34" i="22"/>
  <c r="N34" i="22"/>
  <c r="Q34" i="22"/>
  <c r="T34" i="22"/>
  <c r="W34" i="22"/>
  <c r="Z34" i="22"/>
  <c r="AC34" i="22"/>
  <c r="AG34" i="22"/>
  <c r="B34" i="23"/>
  <c r="E34" i="23"/>
  <c r="H34" i="23"/>
  <c r="K34" i="23"/>
  <c r="N34" i="23"/>
  <c r="Q34" i="23"/>
  <c r="T34" i="23"/>
  <c r="W34" i="23"/>
  <c r="Z34" i="23"/>
  <c r="AC34" i="23"/>
  <c r="AG34" i="23"/>
  <c r="B34" i="25"/>
  <c r="E34" i="25"/>
  <c r="H34" i="25"/>
  <c r="K34" i="25"/>
  <c r="N34" i="25"/>
  <c r="Q34" i="25"/>
  <c r="T34" i="25"/>
  <c r="W34" i="25"/>
  <c r="Z34" i="25"/>
  <c r="AC34" i="25"/>
  <c r="AG34" i="25"/>
  <c r="B34" i="24"/>
  <c r="E34" i="24"/>
  <c r="H34" i="24"/>
  <c r="AG34" i="24" s="1"/>
  <c r="K34" i="24"/>
  <c r="N34" i="24"/>
  <c r="Q34" i="24"/>
  <c r="T34" i="24"/>
  <c r="W34" i="24"/>
  <c r="Z34" i="24"/>
  <c r="AC34" i="24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H34" i="25" l="1"/>
  <c r="AI34" i="25" s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4" i="27" l="1"/>
  <c r="AI34" i="27" s="1"/>
  <c r="AH34" i="16" s="1"/>
  <c r="AI34" i="16" s="1"/>
  <c r="AH34" i="34" s="1"/>
  <c r="AI34" i="34" s="1"/>
  <c r="AH34" i="5"/>
  <c r="AI34" i="5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1" i="30" l="1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6" i="25"/>
  <c r="AG18" i="28"/>
  <c r="AG10" i="28"/>
  <c r="AG15" i="29"/>
  <c r="AG11" i="25"/>
  <c r="AG14" i="25"/>
  <c r="AG9" i="25"/>
  <c r="AG16" i="28"/>
  <c r="AG13" i="29"/>
  <c r="AG17" i="25"/>
  <c r="AG11" i="28"/>
  <c r="AG16" i="29"/>
  <c r="AG12" i="25"/>
  <c r="AG8" i="25"/>
  <c r="AG14" i="28"/>
  <c r="AG9" i="28"/>
  <c r="AG11" i="29"/>
  <c r="AG15" i="25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5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H33" i="27" s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28" i="27" s="1"/>
  <c r="AI28" i="27" s="1"/>
  <c r="AH30" i="4"/>
  <c r="AI30" i="4" s="1"/>
  <c r="AH30" i="27" s="1"/>
  <c r="AI30" i="27" s="1"/>
  <c r="AH27" i="4"/>
  <c r="AI27" i="4" s="1"/>
  <c r="AH27" i="27" s="1"/>
  <c r="AI27" i="27" s="1"/>
  <c r="AH31" i="4"/>
  <c r="AI31" i="4" s="1"/>
  <c r="AH31" i="27" s="1"/>
  <c r="AI31" i="27" s="1"/>
  <c r="AH32" i="4"/>
  <c r="AI32" i="4" s="1"/>
  <c r="AH32" i="27" s="1"/>
  <c r="AI32" i="27" s="1"/>
  <c r="AH29" i="4"/>
  <c r="AI29" i="4" s="1"/>
  <c r="AH29" i="27" s="1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24" i="13" l="1"/>
  <c r="AI24" i="13" s="1"/>
  <c r="AH20" i="15"/>
  <c r="AI20" i="15" s="1"/>
  <c r="AH22" i="15"/>
  <c r="AI22" i="15" s="1"/>
  <c r="AH19" i="15"/>
  <c r="AI19" i="15" s="1"/>
  <c r="AH21" i="15"/>
  <c r="AI21" i="15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1" i="8"/>
  <c r="AI11" i="8" s="1"/>
  <c r="AJ33" i="8" s="1"/>
  <c r="A33" i="8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H24" i="27" s="1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19" i="27" s="1"/>
  <c r="AI19" i="27" s="1"/>
  <c r="AH20" i="4"/>
  <c r="AI20" i="4" s="1"/>
  <c r="AH20" i="27" s="1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H23" i="27" s="1"/>
  <c r="AI23" i="27" s="1"/>
  <c r="AJ19" i="28"/>
  <c r="AJ24" i="28"/>
  <c r="AJ32" i="28"/>
  <c r="A32" i="28" s="1"/>
  <c r="AH26" i="18"/>
  <c r="AI26" i="18" s="1"/>
  <c r="AH22" i="4"/>
  <c r="AI22" i="4" s="1"/>
  <c r="AH22" i="27" s="1"/>
  <c r="AI22" i="27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H21" i="27" l="1"/>
  <c r="AI21" i="27" s="1"/>
  <c r="AH22" i="5"/>
  <c r="AI22" i="5" s="1"/>
  <c r="AH15" i="7"/>
  <c r="AI15" i="7" s="1"/>
  <c r="AH10" i="7"/>
  <c r="AI10" i="7" s="1"/>
  <c r="AH9" i="7"/>
  <c r="AI9" i="7" s="1"/>
  <c r="AH25" i="7"/>
  <c r="AI25" i="7" s="1"/>
  <c r="AH20" i="5"/>
  <c r="AI20" i="5" s="1"/>
  <c r="AH23" i="5"/>
  <c r="AI23" i="5" s="1"/>
  <c r="AH26" i="7"/>
  <c r="AI26" i="7" s="1"/>
  <c r="AH12" i="24"/>
  <c r="AI12" i="24" s="1"/>
  <c r="AH16" i="25"/>
  <c r="AI16" i="25" s="1"/>
  <c r="AH14" i="7"/>
  <c r="AI14" i="7" s="1"/>
  <c r="AH13" i="7"/>
  <c r="AI13" i="7" s="1"/>
  <c r="AH21" i="5"/>
  <c r="AI21" i="5" s="1"/>
  <c r="AH17" i="7"/>
  <c r="AI17" i="7" s="1"/>
  <c r="AH11" i="24"/>
  <c r="AI11" i="24" s="1"/>
  <c r="AH19" i="5"/>
  <c r="AI19" i="5" s="1"/>
  <c r="AH18" i="25"/>
  <c r="AI18" i="25" s="1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H8" i="14"/>
  <c r="AI8" i="14" s="1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34" i="23" s="1"/>
  <c r="A34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34" i="21" s="1"/>
  <c r="A34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H26" i="27" s="1"/>
  <c r="AI26" i="27" s="1"/>
  <c r="AH26" i="16" s="1"/>
  <c r="AI26" i="16" s="1"/>
  <c r="AH26" i="34" s="1"/>
  <c r="AI26" i="34" s="1"/>
  <c r="AJ30" i="7"/>
  <c r="A30" i="7" s="1"/>
  <c r="AH25" i="4"/>
  <c r="AI25" i="4" s="1"/>
  <c r="AH25" i="27" s="1"/>
  <c r="AI25" i="27" s="1"/>
  <c r="AH25" i="16" s="1"/>
  <c r="AI25" i="16" s="1"/>
  <c r="AH25" i="34" s="1"/>
  <c r="AI25" i="34" s="1"/>
  <c r="AH12" i="14"/>
  <c r="AI12" i="14" s="1"/>
  <c r="AH14" i="4"/>
  <c r="AI14" i="4" s="1"/>
  <c r="AH14" i="27" s="1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H17" i="27" s="1"/>
  <c r="AI17" i="27" s="1"/>
  <c r="AJ10" i="7"/>
  <c r="AJ22" i="7"/>
  <c r="AJ12" i="7"/>
  <c r="A12" i="7" s="1"/>
  <c r="AJ27" i="7"/>
  <c r="A27" i="7" s="1"/>
  <c r="AH10" i="4"/>
  <c r="AI10" i="4" s="1"/>
  <c r="AH10" i="27" s="1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H8" i="27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H15" i="27" s="1"/>
  <c r="AI15" i="27" s="1"/>
  <c r="AJ24" i="15"/>
  <c r="A24" i="15" s="1"/>
  <c r="AJ15" i="15"/>
  <c r="A15" i="15" s="1"/>
  <c r="AH9" i="4"/>
  <c r="AI9" i="4" s="1"/>
  <c r="AH9" i="27" s="1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2" i="27" s="1"/>
  <c r="AI12" i="27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H16" i="27" s="1"/>
  <c r="AI16" i="27" s="1"/>
  <c r="AJ16" i="3"/>
  <c r="AJ14" i="3"/>
  <c r="AJ11" i="3"/>
  <c r="AH18" i="4"/>
  <c r="AI18" i="4" s="1"/>
  <c r="AH18" i="27" s="1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16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13" i="27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<sst xmlns="http://schemas.openxmlformats.org/spreadsheetml/2006/main" count="7538" uniqueCount="114">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</sst>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9" fontId="6" fillId="0" borderId="12" xfId="0" applyNumberFormat="1" applyFont="1" applyBorder="1" applyAlignment="1">
      <alignment horizontal="center"/>
    </xf>
    <xf numFmtId="1" fontId="16" fillId="0" borderId="6" xfId="0" applyNumberFormat="1" applyFont="1" applyBorder="1" applyAlignment="1">
      <alignment horizontal="center"/>
    </xf>
    <xf numFmtId="1" fontId="17" fillId="0" borderId="4" xfId="0" applyNumberFormat="1" applyFont="1" applyBorder="1" applyAlignment="1">
      <alignment horizontal="center"/>
    </xf>
    <xf numFmtId="49" fontId="7" fillId="0" borderId="13" xfId="0" applyNumberFormat="1" applyFont="1" applyBorder="1"/>
    <xf numFmtId="1" fontId="16" fillId="0" borderId="4" xfId="0" applyNumberFormat="1" applyFont="1" applyBorder="1" applyAlignment="1">
      <alignment horizontal="center"/>
    </xf>
    <xf numFmtId="49" fontId="6" fillId="0" borderId="15" xfId="0" applyNumberFormat="1" applyFont="1" applyBorder="1"/>
    <xf numFmtId="1" fontId="12" fillId="0" borderId="4" xfId="0" applyNumberFormat="1" applyFont="1" applyBorder="1" applyAlignment="1">
      <alignment horizontal="center"/>
    </xf>
    <xf numFmtId="49" fontId="8" fillId="0" borderId="15" xfId="0" applyNumberFormat="1" applyFont="1" applyBorder="1"/>
    <xf numFmtId="1" fontId="13" fillId="0" borderId="4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49" fontId="13" fillId="0" borderId="27" xfId="0" applyNumberFormat="1" applyFont="1" applyBorder="1" applyAlignment="1">
      <alignment horizontal="center"/>
    </xf>
    <xf numFmtId="1" fontId="14" fillId="0" borderId="27" xfId="0" applyNumberFormat="1" applyFont="1" applyBorder="1" applyAlignment="1" applyProtection="1">
      <alignment horizontal="center"/>
      <protection locked="0" hidden="1"/>
    </xf>
    <xf numFmtId="49" fontId="1" fillId="0" borderId="21" xfId="0" applyNumberFormat="1" applyFont="1" applyBorder="1"/>
    <xf numFmtId="49" fontId="6" fillId="0" borderId="21" xfId="0" applyNumberFormat="1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4"/>
  <sheetViews>
    <sheetView tabSelected="1" workbookViewId="0">
      <selection activeCell="A4" sqref="A4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8.15" customHeight="1" thickBot="1" x14ac:dyDescent="0.3">
      <c r="A7" s="100" t="s">
        <v>6</v>
      </c>
      <c r="B7" s="101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88" t="s">
        <v>8</v>
      </c>
      <c r="AH7" s="91" t="s">
        <v>9</v>
      </c>
      <c r="AI7" s="93" t="s">
        <v>3</v>
      </c>
      <c r="AJ7" s="95"/>
      <c r="AK7" s="1"/>
    </row>
    <row r="8" spans="1:40" ht="20.100000000000001" customHeight="1" thickBot="1" x14ac:dyDescent="0.25">
      <c r="A8" s="96">
        <v>1</v>
      </c>
      <c r="B8" s="97" t="s">
        <v>83</v>
      </c>
      <c r="C8" s="98" t="s">
        <v>12</v>
      </c>
      <c r="D8" s="98" t="s">
        <v>95</v>
      </c>
      <c r="E8" s="99" t="s">
        <v>2</v>
      </c>
      <c r="F8" s="98" t="s">
        <v>95</v>
      </c>
      <c r="G8" s="98" t="s">
        <v>12</v>
      </c>
      <c r="H8" s="99" t="s">
        <v>13</v>
      </c>
      <c r="I8" s="98" t="s">
        <v>12</v>
      </c>
      <c r="J8" s="98" t="s">
        <v>95</v>
      </c>
      <c r="K8" s="99">
        <v>0</v>
      </c>
      <c r="L8" s="98" t="s">
        <v>12</v>
      </c>
      <c r="M8" s="98" t="s">
        <v>95</v>
      </c>
      <c r="N8" s="99">
        <v>12</v>
      </c>
      <c r="O8" s="98" t="s">
        <v>95</v>
      </c>
      <c r="P8" s="98" t="s">
        <v>95</v>
      </c>
      <c r="Q8" s="99">
        <v>0</v>
      </c>
      <c r="R8" s="98" t="s">
        <v>12</v>
      </c>
      <c r="S8" s="98" t="s">
        <v>95</v>
      </c>
      <c r="T8" s="99">
        <v>0</v>
      </c>
      <c r="U8" s="98" t="s">
        <v>12</v>
      </c>
      <c r="V8" s="98" t="s">
        <v>95</v>
      </c>
      <c r="W8" s="99" t="s">
        <v>2</v>
      </c>
      <c r="X8" s="98" t="s">
        <v>95</v>
      </c>
      <c r="Y8" s="98" t="s">
        <v>12</v>
      </c>
      <c r="Z8" s="99" t="s">
        <v>2</v>
      </c>
      <c r="AA8" s="98" t="s">
        <v>12</v>
      </c>
      <c r="AB8" s="98" t="s">
        <v>95</v>
      </c>
      <c r="AC8" s="99">
        <v>0</v>
      </c>
      <c r="AD8" s="98"/>
      <c r="AE8" s="98"/>
      <c r="AF8" s="99"/>
      <c r="AG8" s="89">
        <v>26</v>
      </c>
      <c r="AH8" s="90">
        <v>228</v>
      </c>
      <c r="AI8" s="92">
        <v>254</v>
      </c>
      <c r="AJ8" s="94">
        <v>1</v>
      </c>
      <c r="AK8" s="33" t="s">
        <v>53</v>
      </c>
      <c r="AL8" s="34"/>
      <c r="AM8" s="30"/>
      <c r="AN8" s="35" t="s">
        <v>12</v>
      </c>
    </row>
    <row r="9" spans="1:40" ht="24.95" customHeight="1" thickBot="1" x14ac:dyDescent="0.25">
      <c r="A9" s="25">
        <v>2</v>
      </c>
      <c r="B9" s="18" t="s">
        <v>105</v>
      </c>
      <c r="C9" s="15" t="s">
        <v>12</v>
      </c>
      <c r="D9" s="16" t="s">
        <v>95</v>
      </c>
      <c r="E9" s="17">
        <v>3</v>
      </c>
      <c r="F9" s="15" t="s">
        <v>95</v>
      </c>
      <c r="G9" s="16" t="s">
        <v>12</v>
      </c>
      <c r="H9" s="17" t="s">
        <v>13</v>
      </c>
      <c r="I9" s="15" t="s">
        <v>2</v>
      </c>
      <c r="J9" s="16" t="s">
        <v>12</v>
      </c>
      <c r="K9" s="17">
        <v>0</v>
      </c>
      <c r="L9" s="15" t="s">
        <v>12</v>
      </c>
      <c r="M9" s="16" t="s">
        <v>95</v>
      </c>
      <c r="N9" s="17">
        <v>12</v>
      </c>
      <c r="O9" s="15" t="s">
        <v>12</v>
      </c>
      <c r="P9" s="16" t="s">
        <v>12</v>
      </c>
      <c r="Q9" s="17">
        <v>0</v>
      </c>
      <c r="R9" s="15" t="s">
        <v>2</v>
      </c>
      <c r="S9" s="16" t="s">
        <v>12</v>
      </c>
      <c r="T9" s="17">
        <v>0</v>
      </c>
      <c r="U9" s="15" t="s">
        <v>12</v>
      </c>
      <c r="V9" s="16" t="s">
        <v>95</v>
      </c>
      <c r="W9" s="17" t="s">
        <v>2</v>
      </c>
      <c r="X9" s="15" t="s">
        <v>95</v>
      </c>
      <c r="Y9" s="16" t="s">
        <v>2</v>
      </c>
      <c r="Z9" s="17" t="s">
        <v>12</v>
      </c>
      <c r="AA9" s="15" t="s">
        <v>95</v>
      </c>
      <c r="AB9" s="16" t="s">
        <v>12</v>
      </c>
      <c r="AC9" s="17" t="s">
        <v>12</v>
      </c>
      <c r="AD9" s="24"/>
      <c r="AE9" s="22"/>
      <c r="AF9" s="17"/>
      <c r="AG9" s="18">
        <v>27</v>
      </c>
      <c r="AH9" s="19">
        <v>217</v>
      </c>
      <c r="AI9" s="20">
        <v>244</v>
      </c>
      <c r="AJ9" s="21">
        <v>2</v>
      </c>
      <c r="AK9" s="36" t="s">
        <v>54</v>
      </c>
      <c r="AL9" s="37"/>
      <c r="AM9" s="37"/>
      <c r="AN9" s="38" t="s">
        <v>2</v>
      </c>
    </row>
    <row r="10" spans="1:40" ht="24.95" customHeight="1" thickBot="1" x14ac:dyDescent="0.25">
      <c r="A10" s="25">
        <v>3</v>
      </c>
      <c r="B10" s="18" t="s">
        <v>84</v>
      </c>
      <c r="C10" s="15" t="s">
        <v>95</v>
      </c>
      <c r="D10" s="16" t="s">
        <v>12</v>
      </c>
      <c r="E10" s="17">
        <v>0</v>
      </c>
      <c r="F10" s="15" t="s">
        <v>95</v>
      </c>
      <c r="G10" s="16" t="s">
        <v>12</v>
      </c>
      <c r="H10" s="17" t="s">
        <v>13</v>
      </c>
      <c r="I10" s="15" t="s">
        <v>12</v>
      </c>
      <c r="J10" s="16" t="s">
        <v>12</v>
      </c>
      <c r="K10" s="17">
        <v>0</v>
      </c>
      <c r="L10" s="15" t="s">
        <v>12</v>
      </c>
      <c r="M10" s="16" t="s">
        <v>95</v>
      </c>
      <c r="N10" s="17">
        <v>12</v>
      </c>
      <c r="O10" s="15" t="s">
        <v>12</v>
      </c>
      <c r="P10" s="16" t="s">
        <v>12</v>
      </c>
      <c r="Q10" s="17">
        <v>0</v>
      </c>
      <c r="R10" s="15" t="s">
        <v>12</v>
      </c>
      <c r="S10" s="16" t="s">
        <v>95</v>
      </c>
      <c r="T10" s="17">
        <v>0</v>
      </c>
      <c r="U10" s="15" t="s">
        <v>2</v>
      </c>
      <c r="V10" s="16" t="s">
        <v>95</v>
      </c>
      <c r="W10" s="17" t="s">
        <v>12</v>
      </c>
      <c r="X10" s="15" t="s">
        <v>95</v>
      </c>
      <c r="Y10" s="16" t="s">
        <v>2</v>
      </c>
      <c r="Z10" s="17" t="s">
        <v>12</v>
      </c>
      <c r="AA10" s="15" t="s">
        <v>95</v>
      </c>
      <c r="AB10" s="16" t="s">
        <v>12</v>
      </c>
      <c r="AC10" s="17" t="s">
        <v>12</v>
      </c>
      <c r="AD10" s="24"/>
      <c r="AE10" s="22"/>
      <c r="AF10" s="17"/>
      <c r="AG10" s="18">
        <v>23</v>
      </c>
      <c r="AH10" s="19">
        <v>215</v>
      </c>
      <c r="AI10" s="20">
        <v>238</v>
      </c>
      <c r="AJ10" s="21">
        <v>3</v>
      </c>
      <c r="AK10" s="33" t="s">
        <v>15</v>
      </c>
      <c r="AL10" s="30"/>
      <c r="AM10" s="39"/>
      <c r="AN10" s="40" t="s">
        <v>13</v>
      </c>
    </row>
    <row r="11" spans="1:40" ht="24.95" customHeight="1" thickBot="1" x14ac:dyDescent="0.25">
      <c r="A11" s="25">
        <v>4</v>
      </c>
      <c r="B11" s="18" t="s">
        <v>79</v>
      </c>
      <c r="C11" s="15" t="s">
        <v>95</v>
      </c>
      <c r="D11" s="16" t="s">
        <v>12</v>
      </c>
      <c r="E11" s="17">
        <v>0</v>
      </c>
      <c r="F11" s="15" t="s">
        <v>96</v>
      </c>
      <c r="G11" s="16" t="s">
        <v>12</v>
      </c>
      <c r="H11" s="17" t="s">
        <v>12</v>
      </c>
      <c r="I11" s="15" t="s">
        <v>12</v>
      </c>
      <c r="J11" s="16" t="s">
        <v>95</v>
      </c>
      <c r="K11" s="17">
        <v>0</v>
      </c>
      <c r="L11" s="15" t="s">
        <v>12</v>
      </c>
      <c r="M11" s="16" t="s">
        <v>95</v>
      </c>
      <c r="N11" s="17">
        <v>12</v>
      </c>
      <c r="O11" s="15" t="s">
        <v>96</v>
      </c>
      <c r="P11" s="16" t="s">
        <v>95</v>
      </c>
      <c r="Q11" s="17">
        <v>0</v>
      </c>
      <c r="R11" s="15" t="s">
        <v>12</v>
      </c>
      <c r="S11" s="16" t="s">
        <v>95</v>
      </c>
      <c r="T11" s="17">
        <v>0</v>
      </c>
      <c r="U11" s="15" t="s">
        <v>12</v>
      </c>
      <c r="V11" s="16" t="s">
        <v>95</v>
      </c>
      <c r="W11" s="17" t="s">
        <v>2</v>
      </c>
      <c r="X11" s="15" t="s">
        <v>95</v>
      </c>
      <c r="Y11" s="16" t="s">
        <v>2</v>
      </c>
      <c r="Z11" s="17" t="s">
        <v>12</v>
      </c>
      <c r="AA11" s="15" t="s">
        <v>95</v>
      </c>
      <c r="AB11" s="16" t="s">
        <v>12</v>
      </c>
      <c r="AC11" s="17" t="s">
        <v>12</v>
      </c>
      <c r="AD11" s="24"/>
      <c r="AE11" s="22"/>
      <c r="AF11" s="17"/>
      <c r="AG11" s="18">
        <v>21</v>
      </c>
      <c r="AH11" s="19">
        <v>214</v>
      </c>
      <c r="AI11" s="20">
        <v>235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103</v>
      </c>
      <c r="C12" s="15" t="s">
        <v>12</v>
      </c>
      <c r="D12" s="16" t="s">
        <v>95</v>
      </c>
      <c r="E12" s="17" t="s">
        <v>2</v>
      </c>
      <c r="F12" s="15" t="s">
        <v>96</v>
      </c>
      <c r="G12" s="16" t="s">
        <v>96</v>
      </c>
      <c r="H12" s="17">
        <v>0</v>
      </c>
      <c r="I12" s="15" t="s">
        <v>95</v>
      </c>
      <c r="J12" s="16" t="s">
        <v>96</v>
      </c>
      <c r="K12" s="17">
        <v>0</v>
      </c>
      <c r="L12" s="15" t="s">
        <v>12</v>
      </c>
      <c r="M12" s="16" t="s">
        <v>95</v>
      </c>
      <c r="N12" s="17">
        <v>12</v>
      </c>
      <c r="O12" s="15" t="s">
        <v>12</v>
      </c>
      <c r="P12" s="16" t="s">
        <v>95</v>
      </c>
      <c r="Q12" s="17" t="s">
        <v>12</v>
      </c>
      <c r="R12" s="15" t="s">
        <v>12</v>
      </c>
      <c r="S12" s="16" t="s">
        <v>12</v>
      </c>
      <c r="T12" s="17">
        <v>0</v>
      </c>
      <c r="U12" s="15" t="s">
        <v>2</v>
      </c>
      <c r="V12" s="16" t="s">
        <v>95</v>
      </c>
      <c r="W12" s="17" t="s">
        <v>12</v>
      </c>
      <c r="X12" s="15" t="s">
        <v>95</v>
      </c>
      <c r="Y12" s="16" t="s">
        <v>2</v>
      </c>
      <c r="Z12" s="17" t="s">
        <v>12</v>
      </c>
      <c r="AA12" s="15" t="s">
        <v>96</v>
      </c>
      <c r="AB12" s="16" t="s">
        <v>96</v>
      </c>
      <c r="AC12" s="17">
        <v>0</v>
      </c>
      <c r="AD12" s="24"/>
      <c r="AE12" s="22"/>
      <c r="AF12" s="17"/>
      <c r="AG12" s="18">
        <v>21</v>
      </c>
      <c r="AH12" s="19">
        <v>211</v>
      </c>
      <c r="AI12" s="20">
        <v>232</v>
      </c>
      <c r="AJ12" s="21">
        <v>5</v>
      </c>
      <c r="AK12" s="1"/>
    </row>
    <row r="13" spans="1:40" ht="24.95" customHeight="1" thickBot="1" x14ac:dyDescent="0.25">
      <c r="A13" s="25">
        <v>5</v>
      </c>
      <c r="B13" s="18" t="s">
        <v>75</v>
      </c>
      <c r="C13" s="15" t="s">
        <v>12</v>
      </c>
      <c r="D13" s="16" t="s">
        <v>95</v>
      </c>
      <c r="E13" s="17" t="s">
        <v>2</v>
      </c>
      <c r="F13" s="15" t="s">
        <v>95</v>
      </c>
      <c r="G13" s="16" t="s">
        <v>95</v>
      </c>
      <c r="H13" s="17">
        <v>0</v>
      </c>
      <c r="I13" s="15" t="s">
        <v>12</v>
      </c>
      <c r="J13" s="16" t="s">
        <v>95</v>
      </c>
      <c r="K13" s="17">
        <v>0</v>
      </c>
      <c r="L13" s="15" t="s">
        <v>12</v>
      </c>
      <c r="M13" s="16" t="s">
        <v>95</v>
      </c>
      <c r="N13" s="17">
        <v>12</v>
      </c>
      <c r="O13" s="15" t="s">
        <v>95</v>
      </c>
      <c r="P13" s="16" t="s">
        <v>12</v>
      </c>
      <c r="Q13" s="17">
        <v>0</v>
      </c>
      <c r="R13" s="15" t="s">
        <v>95</v>
      </c>
      <c r="S13" s="16" t="s">
        <v>95</v>
      </c>
      <c r="T13" s="17">
        <v>0</v>
      </c>
      <c r="U13" s="15" t="s">
        <v>95</v>
      </c>
      <c r="V13" s="16" t="s">
        <v>95</v>
      </c>
      <c r="W13" s="17">
        <v>0</v>
      </c>
      <c r="X13" s="15" t="s">
        <v>95</v>
      </c>
      <c r="Y13" s="16" t="s">
        <v>12</v>
      </c>
      <c r="Z13" s="17" t="s">
        <v>2</v>
      </c>
      <c r="AA13" s="15" t="s">
        <v>95</v>
      </c>
      <c r="AB13" s="16" t="s">
        <v>95</v>
      </c>
      <c r="AC13" s="17">
        <v>0</v>
      </c>
      <c r="AD13" s="24"/>
      <c r="AE13" s="22"/>
      <c r="AF13" s="17"/>
      <c r="AG13" s="18">
        <v>18</v>
      </c>
      <c r="AH13" s="19">
        <v>214</v>
      </c>
      <c r="AI13" s="20">
        <v>232</v>
      </c>
      <c r="AJ13" s="21">
        <v>5</v>
      </c>
      <c r="AK13" s="1"/>
    </row>
    <row r="14" spans="1:40" ht="24.95" customHeight="1" thickBot="1" x14ac:dyDescent="0.25">
      <c r="A14" s="25">
        <v>5</v>
      </c>
      <c r="B14" s="18" t="s">
        <v>73</v>
      </c>
      <c r="C14" s="15" t="s">
        <v>12</v>
      </c>
      <c r="D14" s="16" t="s">
        <v>95</v>
      </c>
      <c r="E14" s="17" t="s">
        <v>2</v>
      </c>
      <c r="F14" s="15" t="s">
        <v>95</v>
      </c>
      <c r="G14" s="16" t="s">
        <v>95</v>
      </c>
      <c r="H14" s="17">
        <v>0</v>
      </c>
      <c r="I14" s="15" t="s">
        <v>12</v>
      </c>
      <c r="J14" s="16" t="s">
        <v>96</v>
      </c>
      <c r="K14" s="17">
        <v>0</v>
      </c>
      <c r="L14" s="15" t="s">
        <v>95</v>
      </c>
      <c r="M14" s="16" t="s">
        <v>96</v>
      </c>
      <c r="N14" s="17">
        <v>20</v>
      </c>
      <c r="O14" s="15" t="s">
        <v>12</v>
      </c>
      <c r="P14" s="16" t="s">
        <v>96</v>
      </c>
      <c r="Q14" s="17" t="s">
        <v>12</v>
      </c>
      <c r="R14" s="15" t="s">
        <v>12</v>
      </c>
      <c r="S14" s="16" t="s">
        <v>95</v>
      </c>
      <c r="T14" s="17">
        <v>0</v>
      </c>
      <c r="U14" s="15" t="s">
        <v>95</v>
      </c>
      <c r="V14" s="16" t="s">
        <v>96</v>
      </c>
      <c r="W14" s="17" t="s">
        <v>13</v>
      </c>
      <c r="X14" s="15" t="s">
        <v>95</v>
      </c>
      <c r="Y14" s="16" t="s">
        <v>95</v>
      </c>
      <c r="Z14" s="17">
        <v>0</v>
      </c>
      <c r="AA14" s="15" t="s">
        <v>96</v>
      </c>
      <c r="AB14" s="16" t="s">
        <v>12</v>
      </c>
      <c r="AC14" s="17" t="s">
        <v>13</v>
      </c>
      <c r="AD14" s="24"/>
      <c r="AE14" s="22"/>
      <c r="AF14" s="17"/>
      <c r="AG14" s="18">
        <v>35</v>
      </c>
      <c r="AH14" s="19">
        <v>197</v>
      </c>
      <c r="AI14" s="20">
        <v>232</v>
      </c>
      <c r="AJ14" s="21">
        <v>5</v>
      </c>
      <c r="AK14" s="1"/>
    </row>
    <row r="15" spans="1:40" ht="24.95" customHeight="1" thickBot="1" x14ac:dyDescent="0.25">
      <c r="A15" s="25">
        <v>8</v>
      </c>
      <c r="B15" s="18" t="s">
        <v>80</v>
      </c>
      <c r="C15" s="15" t="s">
        <v>12</v>
      </c>
      <c r="D15" s="16" t="s">
        <v>96</v>
      </c>
      <c r="E15" s="17" t="s">
        <v>12</v>
      </c>
      <c r="F15" s="15" t="s">
        <v>12</v>
      </c>
      <c r="G15" s="16" t="s">
        <v>95</v>
      </c>
      <c r="H15" s="17">
        <v>0</v>
      </c>
      <c r="I15" s="15" t="s">
        <v>12</v>
      </c>
      <c r="J15" s="16" t="s">
        <v>96</v>
      </c>
      <c r="K15" s="17">
        <v>0</v>
      </c>
      <c r="L15" s="15" t="s">
        <v>12</v>
      </c>
      <c r="M15" s="16" t="s">
        <v>96</v>
      </c>
      <c r="N15" s="17">
        <v>8</v>
      </c>
      <c r="O15" s="15" t="s">
        <v>12</v>
      </c>
      <c r="P15" s="16" t="s">
        <v>95</v>
      </c>
      <c r="Q15" s="17" t="s">
        <v>12</v>
      </c>
      <c r="R15" s="15" t="s">
        <v>95</v>
      </c>
      <c r="S15" s="16" t="s">
        <v>95</v>
      </c>
      <c r="T15" s="17">
        <v>0</v>
      </c>
      <c r="U15" s="15" t="s">
        <v>12</v>
      </c>
      <c r="V15" s="16" t="s">
        <v>95</v>
      </c>
      <c r="W15" s="17" t="s">
        <v>2</v>
      </c>
      <c r="X15" s="15" t="s">
        <v>95</v>
      </c>
      <c r="Y15" s="16" t="s">
        <v>96</v>
      </c>
      <c r="Z15" s="17">
        <v>0</v>
      </c>
      <c r="AA15" s="15" t="s">
        <v>95</v>
      </c>
      <c r="AB15" s="16" t="s">
        <v>96</v>
      </c>
      <c r="AC15" s="17">
        <v>0</v>
      </c>
      <c r="AD15" s="24"/>
      <c r="AE15" s="22"/>
      <c r="AF15" s="17"/>
      <c r="AG15" s="18">
        <v>15</v>
      </c>
      <c r="AH15" s="19">
        <v>213</v>
      </c>
      <c r="AI15" s="20">
        <v>228</v>
      </c>
      <c r="AJ15" s="21">
        <v>8</v>
      </c>
      <c r="AK15" s="1"/>
    </row>
    <row r="16" spans="1:40" ht="24.95" customHeight="1" thickBot="1" x14ac:dyDescent="0.25">
      <c r="A16" s="25">
        <v>9</v>
      </c>
      <c r="B16" s="18" t="s">
        <v>71</v>
      </c>
      <c r="C16" s="15" t="s">
        <v>12</v>
      </c>
      <c r="D16" s="16" t="s">
        <v>95</v>
      </c>
      <c r="E16" s="17" t="s">
        <v>2</v>
      </c>
      <c r="F16" s="15" t="s">
        <v>95</v>
      </c>
      <c r="G16" s="16" t="s">
        <v>12</v>
      </c>
      <c r="H16" s="17" t="s">
        <v>13</v>
      </c>
      <c r="I16" s="15" t="s">
        <v>97</v>
      </c>
      <c r="J16" s="16" t="s">
        <v>12</v>
      </c>
      <c r="K16" s="17">
        <v>0</v>
      </c>
      <c r="L16" s="15" t="s">
        <v>12</v>
      </c>
      <c r="M16" s="16" t="s">
        <v>95</v>
      </c>
      <c r="N16" s="17">
        <v>12</v>
      </c>
      <c r="O16" s="15" t="s">
        <v>12</v>
      </c>
      <c r="P16" s="16" t="s">
        <v>2</v>
      </c>
      <c r="Q16" s="17">
        <v>0</v>
      </c>
      <c r="R16" s="15" t="s">
        <v>12</v>
      </c>
      <c r="S16" s="16" t="s">
        <v>12</v>
      </c>
      <c r="T16" s="17">
        <v>0</v>
      </c>
      <c r="U16" s="15" t="s">
        <v>95</v>
      </c>
      <c r="V16" s="16" t="s">
        <v>95</v>
      </c>
      <c r="W16" s="17">
        <v>0</v>
      </c>
      <c r="X16" s="15" t="s">
        <v>96</v>
      </c>
      <c r="Y16" s="16" t="s">
        <v>95</v>
      </c>
      <c r="Z16" s="17" t="s">
        <v>13</v>
      </c>
      <c r="AA16" s="15" t="s">
        <v>2</v>
      </c>
      <c r="AB16" s="16" t="s">
        <v>12</v>
      </c>
      <c r="AC16" s="17">
        <v>0</v>
      </c>
      <c r="AD16" s="24"/>
      <c r="AE16" s="22"/>
      <c r="AF16" s="17"/>
      <c r="AG16" s="18">
        <v>25</v>
      </c>
      <c r="AH16" s="19">
        <v>200</v>
      </c>
      <c r="AI16" s="20">
        <v>225</v>
      </c>
      <c r="AJ16" s="21">
        <v>9</v>
      </c>
      <c r="AK16" s="1"/>
    </row>
    <row r="17" spans="1:37" ht="24.95" customHeight="1" thickBot="1" x14ac:dyDescent="0.25">
      <c r="A17" s="25">
        <v>9</v>
      </c>
      <c r="B17" s="18" t="s">
        <v>70</v>
      </c>
      <c r="C17" s="15" t="s">
        <v>12</v>
      </c>
      <c r="D17" s="16" t="s">
        <v>95</v>
      </c>
      <c r="E17" s="17" t="s">
        <v>2</v>
      </c>
      <c r="F17" s="15" t="s">
        <v>96</v>
      </c>
      <c r="G17" s="16" t="s">
        <v>95</v>
      </c>
      <c r="H17" s="17" t="s">
        <v>2</v>
      </c>
      <c r="I17" s="15" t="s">
        <v>12</v>
      </c>
      <c r="J17" s="16" t="s">
        <v>95</v>
      </c>
      <c r="K17" s="17">
        <v>0</v>
      </c>
      <c r="L17" s="15" t="s">
        <v>95</v>
      </c>
      <c r="M17" s="16" t="s">
        <v>96</v>
      </c>
      <c r="N17" s="17">
        <v>20</v>
      </c>
      <c r="O17" s="15" t="s">
        <v>12</v>
      </c>
      <c r="P17" s="16" t="s">
        <v>95</v>
      </c>
      <c r="Q17" s="17" t="s">
        <v>12</v>
      </c>
      <c r="R17" s="15" t="s">
        <v>2</v>
      </c>
      <c r="S17" s="16" t="s">
        <v>95</v>
      </c>
      <c r="T17" s="17">
        <v>0</v>
      </c>
      <c r="U17" s="15" t="s">
        <v>12</v>
      </c>
      <c r="V17" s="16" t="s">
        <v>96</v>
      </c>
      <c r="W17" s="17" t="s">
        <v>12</v>
      </c>
      <c r="X17" s="15" t="s">
        <v>96</v>
      </c>
      <c r="Y17" s="16" t="s">
        <v>12</v>
      </c>
      <c r="Z17" s="17" t="s">
        <v>12</v>
      </c>
      <c r="AA17" s="15" t="s">
        <v>12</v>
      </c>
      <c r="AB17" s="16" t="s">
        <v>95</v>
      </c>
      <c r="AC17" s="17">
        <v>0</v>
      </c>
      <c r="AD17" s="24"/>
      <c r="AE17" s="22"/>
      <c r="AF17" s="17"/>
      <c r="AG17" s="18">
        <v>32</v>
      </c>
      <c r="AH17" s="19">
        <v>193</v>
      </c>
      <c r="AI17" s="20">
        <v>225</v>
      </c>
      <c r="AJ17" s="21">
        <v>9</v>
      </c>
      <c r="AK17" s="1"/>
    </row>
    <row r="18" spans="1:37" ht="24.95" customHeight="1" thickBot="1" x14ac:dyDescent="0.25">
      <c r="A18" s="25">
        <v>11</v>
      </c>
      <c r="B18" s="18" t="s">
        <v>99</v>
      </c>
      <c r="C18" s="15" t="s">
        <v>95</v>
      </c>
      <c r="D18" s="16" t="s">
        <v>95</v>
      </c>
      <c r="E18" s="17">
        <v>0</v>
      </c>
      <c r="F18" s="15" t="s">
        <v>12</v>
      </c>
      <c r="G18" s="16" t="s">
        <v>12</v>
      </c>
      <c r="H18" s="17">
        <v>0</v>
      </c>
      <c r="I18" s="15" t="s">
        <v>95</v>
      </c>
      <c r="J18" s="16" t="s">
        <v>12</v>
      </c>
      <c r="K18" s="17" t="s">
        <v>2</v>
      </c>
      <c r="L18" s="15" t="s">
        <v>2</v>
      </c>
      <c r="M18" s="16" t="s">
        <v>12</v>
      </c>
      <c r="N18" s="17">
        <v>12</v>
      </c>
      <c r="O18" s="15" t="s">
        <v>12</v>
      </c>
      <c r="P18" s="16" t="s">
        <v>12</v>
      </c>
      <c r="Q18" s="17">
        <v>0</v>
      </c>
      <c r="R18" s="15" t="s">
        <v>12</v>
      </c>
      <c r="S18" s="16" t="s">
        <v>95</v>
      </c>
      <c r="T18" s="17">
        <v>0</v>
      </c>
      <c r="U18" s="15" t="s">
        <v>12</v>
      </c>
      <c r="V18" s="16" t="s">
        <v>95</v>
      </c>
      <c r="W18" s="17" t="s">
        <v>2</v>
      </c>
      <c r="X18" s="15" t="s">
        <v>12</v>
      </c>
      <c r="Y18" s="16" t="s">
        <v>12</v>
      </c>
      <c r="Z18" s="17">
        <v>0</v>
      </c>
      <c r="AA18" s="15" t="s">
        <v>95</v>
      </c>
      <c r="AB18" s="16" t="s">
        <v>12</v>
      </c>
      <c r="AC18" s="17" t="s">
        <v>12</v>
      </c>
      <c r="AD18" s="24"/>
      <c r="AE18" s="22"/>
      <c r="AF18" s="17"/>
      <c r="AG18" s="18">
        <v>20</v>
      </c>
      <c r="AH18" s="19">
        <v>197</v>
      </c>
      <c r="AI18" s="20">
        <v>217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102</v>
      </c>
      <c r="C19" s="15" t="s">
        <v>95</v>
      </c>
      <c r="D19" s="16" t="s">
        <v>95</v>
      </c>
      <c r="E19" s="17">
        <v>0</v>
      </c>
      <c r="F19" s="15" t="s">
        <v>95</v>
      </c>
      <c r="G19" s="16" t="s">
        <v>12</v>
      </c>
      <c r="H19" s="17" t="s">
        <v>13</v>
      </c>
      <c r="I19" s="15" t="s">
        <v>12</v>
      </c>
      <c r="J19" s="16" t="s">
        <v>95</v>
      </c>
      <c r="K19" s="17">
        <v>0</v>
      </c>
      <c r="L19" s="15" t="s">
        <v>2</v>
      </c>
      <c r="M19" s="16" t="s">
        <v>96</v>
      </c>
      <c r="N19" s="17">
        <v>8</v>
      </c>
      <c r="O19" s="15" t="s">
        <v>95</v>
      </c>
      <c r="P19" s="16" t="s">
        <v>95</v>
      </c>
      <c r="Q19" s="17">
        <v>0</v>
      </c>
      <c r="R19" s="15" t="s">
        <v>95</v>
      </c>
      <c r="S19" s="16" t="s">
        <v>12</v>
      </c>
      <c r="T19" s="17" t="s">
        <v>2</v>
      </c>
      <c r="U19" s="15" t="s">
        <v>12</v>
      </c>
      <c r="V19" s="16" t="s">
        <v>12</v>
      </c>
      <c r="W19" s="17">
        <v>0</v>
      </c>
      <c r="X19" s="15" t="s">
        <v>96</v>
      </c>
      <c r="Y19" s="16" t="s">
        <v>95</v>
      </c>
      <c r="Z19" s="17" t="s">
        <v>13</v>
      </c>
      <c r="AA19" s="15" t="s">
        <v>96</v>
      </c>
      <c r="AB19" s="16" t="s">
        <v>12</v>
      </c>
      <c r="AC19" s="17" t="s">
        <v>13</v>
      </c>
      <c r="AD19" s="24"/>
      <c r="AE19" s="22"/>
      <c r="AF19" s="17"/>
      <c r="AG19" s="18">
        <v>26</v>
      </c>
      <c r="AH19" s="19">
        <v>184</v>
      </c>
      <c r="AI19" s="20">
        <v>210</v>
      </c>
      <c r="AJ19" s="21">
        <v>12</v>
      </c>
      <c r="AK19" s="1"/>
    </row>
    <row r="20" spans="1:37" ht="24.95" customHeight="1" thickBot="1" x14ac:dyDescent="0.25">
      <c r="A20" s="25">
        <v>13</v>
      </c>
      <c r="B20" s="84" t="s">
        <v>104</v>
      </c>
      <c r="C20" s="15" t="s">
        <v>95</v>
      </c>
      <c r="D20" s="16" t="s">
        <v>95</v>
      </c>
      <c r="E20" s="17">
        <v>0</v>
      </c>
      <c r="F20" s="15" t="s">
        <v>95</v>
      </c>
      <c r="G20" s="16" t="s">
        <v>12</v>
      </c>
      <c r="H20" s="17" t="s">
        <v>13</v>
      </c>
      <c r="I20" s="15" t="s">
        <v>12</v>
      </c>
      <c r="J20" s="16" t="s">
        <v>95</v>
      </c>
      <c r="K20" s="17">
        <v>0</v>
      </c>
      <c r="L20" s="15" t="s">
        <v>95</v>
      </c>
      <c r="M20" s="16" t="s">
        <v>96</v>
      </c>
      <c r="N20" s="17">
        <v>20</v>
      </c>
      <c r="O20" s="15" t="s">
        <v>95</v>
      </c>
      <c r="P20" s="16" t="s">
        <v>95</v>
      </c>
      <c r="Q20" s="17">
        <v>0</v>
      </c>
      <c r="R20" s="15" t="s">
        <v>12</v>
      </c>
      <c r="S20" s="16" t="s">
        <v>12</v>
      </c>
      <c r="T20" s="17">
        <v>0</v>
      </c>
      <c r="U20" s="15" t="s">
        <v>95</v>
      </c>
      <c r="V20" s="16" t="s">
        <v>12</v>
      </c>
      <c r="W20" s="17">
        <v>0</v>
      </c>
      <c r="X20" s="15" t="s">
        <v>12</v>
      </c>
      <c r="Y20" s="16" t="s">
        <v>95</v>
      </c>
      <c r="Z20" s="17">
        <v>0</v>
      </c>
      <c r="AA20" s="15" t="s">
        <v>96</v>
      </c>
      <c r="AB20" s="16" t="s">
        <v>95</v>
      </c>
      <c r="AC20" s="17" t="s">
        <v>12</v>
      </c>
      <c r="AD20" s="23"/>
      <c r="AE20" s="22"/>
      <c r="AF20" s="17"/>
      <c r="AG20" s="18">
        <v>27</v>
      </c>
      <c r="AH20" s="19">
        <v>181</v>
      </c>
      <c r="AI20" s="20">
        <v>208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76</v>
      </c>
      <c r="C21" s="15" t="s">
        <v>95</v>
      </c>
      <c r="D21" s="16" t="s">
        <v>12</v>
      </c>
      <c r="E21" s="17">
        <v>0</v>
      </c>
      <c r="F21" s="15" t="s">
        <v>12</v>
      </c>
      <c r="G21" s="16" t="s">
        <v>95</v>
      </c>
      <c r="H21" s="17">
        <v>0</v>
      </c>
      <c r="I21" s="15" t="s">
        <v>95</v>
      </c>
      <c r="J21" s="16" t="s">
        <v>95</v>
      </c>
      <c r="K21" s="17">
        <v>0</v>
      </c>
      <c r="L21" s="15" t="s">
        <v>2</v>
      </c>
      <c r="M21" s="16" t="s">
        <v>95</v>
      </c>
      <c r="N21" s="17">
        <v>8</v>
      </c>
      <c r="O21" s="15" t="s">
        <v>12</v>
      </c>
      <c r="P21" s="16" t="s">
        <v>95</v>
      </c>
      <c r="Q21" s="17" t="s">
        <v>12</v>
      </c>
      <c r="R21" s="15" t="s">
        <v>12</v>
      </c>
      <c r="S21" s="16" t="s">
        <v>95</v>
      </c>
      <c r="T21" s="17">
        <v>0</v>
      </c>
      <c r="U21" s="15" t="s">
        <v>95</v>
      </c>
      <c r="V21" s="16" t="s">
        <v>12</v>
      </c>
      <c r="W21" s="17">
        <v>0</v>
      </c>
      <c r="X21" s="15" t="s">
        <v>96</v>
      </c>
      <c r="Y21" s="16" t="s">
        <v>12</v>
      </c>
      <c r="Z21" s="17" t="s">
        <v>12</v>
      </c>
      <c r="AA21" s="15" t="s">
        <v>95</v>
      </c>
      <c r="AB21" s="16" t="s">
        <v>95</v>
      </c>
      <c r="AC21" s="17">
        <v>0</v>
      </c>
      <c r="AD21" s="24"/>
      <c r="AE21" s="22"/>
      <c r="AF21" s="17"/>
      <c r="AG21" s="18">
        <v>12</v>
      </c>
      <c r="AH21" s="19">
        <v>194</v>
      </c>
      <c r="AI21" s="20">
        <v>206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72</v>
      </c>
      <c r="C22" s="15" t="s">
        <v>95</v>
      </c>
      <c r="D22" s="16" t="s">
        <v>12</v>
      </c>
      <c r="E22" s="17">
        <v>0</v>
      </c>
      <c r="F22" s="15" t="s">
        <v>95</v>
      </c>
      <c r="G22" s="16" t="s">
        <v>12</v>
      </c>
      <c r="H22" s="17" t="s">
        <v>13</v>
      </c>
      <c r="I22" s="15" t="s">
        <v>12</v>
      </c>
      <c r="J22" s="16" t="s">
        <v>12</v>
      </c>
      <c r="K22" s="17">
        <v>0</v>
      </c>
      <c r="L22" s="15" t="s">
        <v>12</v>
      </c>
      <c r="M22" s="16" t="s">
        <v>95</v>
      </c>
      <c r="N22" s="17">
        <v>12</v>
      </c>
      <c r="O22" s="15" t="s">
        <v>95</v>
      </c>
      <c r="P22" s="16" t="s">
        <v>95</v>
      </c>
      <c r="Q22" s="17">
        <v>0</v>
      </c>
      <c r="R22" s="15" t="s">
        <v>2</v>
      </c>
      <c r="S22" s="16" t="s">
        <v>95</v>
      </c>
      <c r="T22" s="17">
        <v>0</v>
      </c>
      <c r="U22" s="15" t="s">
        <v>12</v>
      </c>
      <c r="V22" s="16" t="s">
        <v>95</v>
      </c>
      <c r="W22" s="17" t="s">
        <v>2</v>
      </c>
      <c r="X22" s="15" t="s">
        <v>95</v>
      </c>
      <c r="Y22" s="16" t="s">
        <v>2</v>
      </c>
      <c r="Z22" s="17" t="s">
        <v>12</v>
      </c>
      <c r="AA22" s="15" t="s">
        <v>95</v>
      </c>
      <c r="AB22" s="16" t="s">
        <v>12</v>
      </c>
      <c r="AC22" s="17" t="s">
        <v>12</v>
      </c>
      <c r="AD22" s="24"/>
      <c r="AE22" s="22"/>
      <c r="AF22" s="17"/>
      <c r="AG22" s="18">
        <v>24</v>
      </c>
      <c r="AH22" s="19">
        <v>179</v>
      </c>
      <c r="AI22" s="20">
        <v>203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69</v>
      </c>
      <c r="C23" s="15" t="s">
        <v>12</v>
      </c>
      <c r="D23" s="16" t="s">
        <v>95</v>
      </c>
      <c r="E23" s="17" t="s">
        <v>2</v>
      </c>
      <c r="F23" s="15" t="s">
        <v>95</v>
      </c>
      <c r="G23" s="16" t="s">
        <v>12</v>
      </c>
      <c r="H23" s="17" t="s">
        <v>13</v>
      </c>
      <c r="I23" s="15" t="s">
        <v>12</v>
      </c>
      <c r="J23" s="16" t="s">
        <v>95</v>
      </c>
      <c r="K23" s="17">
        <v>0</v>
      </c>
      <c r="L23" s="15" t="s">
        <v>12</v>
      </c>
      <c r="M23" s="16" t="s">
        <v>95</v>
      </c>
      <c r="N23" s="17">
        <v>12</v>
      </c>
      <c r="O23" s="15" t="s">
        <v>12</v>
      </c>
      <c r="P23" s="16" t="s">
        <v>96</v>
      </c>
      <c r="Q23" s="17" t="s">
        <v>12</v>
      </c>
      <c r="R23" s="15" t="s">
        <v>12</v>
      </c>
      <c r="S23" s="16" t="s">
        <v>95</v>
      </c>
      <c r="T23" s="17">
        <v>0</v>
      </c>
      <c r="U23" s="15" t="s">
        <v>95</v>
      </c>
      <c r="V23" s="16" t="s">
        <v>95</v>
      </c>
      <c r="W23" s="17">
        <v>0</v>
      </c>
      <c r="X23" s="15" t="s">
        <v>12</v>
      </c>
      <c r="Y23" s="16" t="s">
        <v>12</v>
      </c>
      <c r="Z23" s="17">
        <v>0</v>
      </c>
      <c r="AA23" s="15" t="s">
        <v>95</v>
      </c>
      <c r="AB23" s="16" t="s">
        <v>12</v>
      </c>
      <c r="AC23" s="17" t="s">
        <v>12</v>
      </c>
      <c r="AD23" s="24"/>
      <c r="AE23" s="22"/>
      <c r="AF23" s="17"/>
      <c r="AG23" s="18">
        <v>24</v>
      </c>
      <c r="AH23" s="19">
        <v>178</v>
      </c>
      <c r="AI23" s="20">
        <v>202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100</v>
      </c>
      <c r="C24" s="15" t="s">
        <v>95</v>
      </c>
      <c r="D24" s="16" t="s">
        <v>95</v>
      </c>
      <c r="E24" s="17">
        <v>0</v>
      </c>
      <c r="F24" s="15" t="s">
        <v>95</v>
      </c>
      <c r="G24" s="16" t="s">
        <v>12</v>
      </c>
      <c r="H24" s="17" t="s">
        <v>13</v>
      </c>
      <c r="I24" s="15" t="s">
        <v>95</v>
      </c>
      <c r="J24" s="16" t="s">
        <v>95</v>
      </c>
      <c r="K24" s="17">
        <v>0</v>
      </c>
      <c r="L24" s="15" t="s">
        <v>12</v>
      </c>
      <c r="M24" s="16" t="s">
        <v>95</v>
      </c>
      <c r="N24" s="17">
        <v>12</v>
      </c>
      <c r="O24" s="15" t="s">
        <v>95</v>
      </c>
      <c r="P24" s="16" t="s">
        <v>95</v>
      </c>
      <c r="Q24" s="17">
        <v>0</v>
      </c>
      <c r="R24" s="15" t="s">
        <v>12</v>
      </c>
      <c r="S24" s="16" t="s">
        <v>95</v>
      </c>
      <c r="T24" s="17">
        <v>0</v>
      </c>
      <c r="U24" s="15" t="s">
        <v>12</v>
      </c>
      <c r="V24" s="16" t="s">
        <v>95</v>
      </c>
      <c r="W24" s="17" t="s">
        <v>2</v>
      </c>
      <c r="X24" s="15" t="s">
        <v>95</v>
      </c>
      <c r="Y24" s="16" t="s">
        <v>2</v>
      </c>
      <c r="Z24" s="17" t="s">
        <v>12</v>
      </c>
      <c r="AA24" s="15" t="s">
        <v>12</v>
      </c>
      <c r="AB24" s="16" t="s">
        <v>95</v>
      </c>
      <c r="AC24" s="17">
        <v>0</v>
      </c>
      <c r="AD24" s="24"/>
      <c r="AE24" s="22"/>
      <c r="AF24" s="17"/>
      <c r="AG24" s="18">
        <v>22</v>
      </c>
      <c r="AH24" s="19">
        <v>174</v>
      </c>
      <c r="AI24" s="20">
        <v>196</v>
      </c>
      <c r="AJ24" s="21">
        <v>17</v>
      </c>
      <c r="AK24" s="1"/>
    </row>
    <row r="25" spans="1:37" ht="24.95" customHeight="1" thickBot="1" x14ac:dyDescent="0.25">
      <c r="A25" s="25">
        <v>18</v>
      </c>
      <c r="B25" s="18" t="s">
        <v>74</v>
      </c>
      <c r="C25" s="15" t="s">
        <v>96</v>
      </c>
      <c r="D25" s="16" t="s">
        <v>96</v>
      </c>
      <c r="E25" s="17">
        <v>0</v>
      </c>
      <c r="F25" s="15" t="s">
        <v>95</v>
      </c>
      <c r="G25" s="16" t="s">
        <v>12</v>
      </c>
      <c r="H25" s="17" t="s">
        <v>13</v>
      </c>
      <c r="I25" s="15" t="s">
        <v>12</v>
      </c>
      <c r="J25" s="16" t="s">
        <v>96</v>
      </c>
      <c r="K25" s="17">
        <v>0</v>
      </c>
      <c r="L25" s="15" t="s">
        <v>2</v>
      </c>
      <c r="M25" s="16" t="s">
        <v>95</v>
      </c>
      <c r="N25" s="17">
        <v>8</v>
      </c>
      <c r="O25" s="15" t="s">
        <v>96</v>
      </c>
      <c r="P25" s="16" t="s">
        <v>95</v>
      </c>
      <c r="Q25" s="17">
        <v>0</v>
      </c>
      <c r="R25" s="15" t="s">
        <v>97</v>
      </c>
      <c r="S25" s="16" t="s">
        <v>96</v>
      </c>
      <c r="T25" s="17">
        <v>0</v>
      </c>
      <c r="U25" s="15" t="s">
        <v>12</v>
      </c>
      <c r="V25" s="16" t="s">
        <v>95</v>
      </c>
      <c r="W25" s="17" t="s">
        <v>2</v>
      </c>
      <c r="X25" s="15" t="s">
        <v>95</v>
      </c>
      <c r="Y25" s="16" t="s">
        <v>2</v>
      </c>
      <c r="Z25" s="17" t="s">
        <v>12</v>
      </c>
      <c r="AA25" s="15" t="s">
        <v>95</v>
      </c>
      <c r="AB25" s="16" t="s">
        <v>95</v>
      </c>
      <c r="AC25" s="17">
        <v>0</v>
      </c>
      <c r="AD25" s="24"/>
      <c r="AE25" s="22"/>
      <c r="AF25" s="17"/>
      <c r="AG25" s="18">
        <v>18</v>
      </c>
      <c r="AH25" s="19">
        <v>172</v>
      </c>
      <c r="AI25" s="20">
        <v>190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77</v>
      </c>
      <c r="C26" s="15" t="s">
        <v>96</v>
      </c>
      <c r="D26" s="16" t="s">
        <v>96</v>
      </c>
      <c r="E26" s="17">
        <v>0</v>
      </c>
      <c r="F26" s="15" t="s">
        <v>95</v>
      </c>
      <c r="G26" s="16" t="s">
        <v>2</v>
      </c>
      <c r="H26" s="17" t="s">
        <v>12</v>
      </c>
      <c r="I26" s="15" t="s">
        <v>95</v>
      </c>
      <c r="J26" s="16" t="s">
        <v>96</v>
      </c>
      <c r="K26" s="17">
        <v>0</v>
      </c>
      <c r="L26" s="15" t="s">
        <v>12</v>
      </c>
      <c r="M26" s="16" t="s">
        <v>96</v>
      </c>
      <c r="N26" s="17">
        <v>8</v>
      </c>
      <c r="O26" s="15" t="s">
        <v>95</v>
      </c>
      <c r="P26" s="16" t="s">
        <v>95</v>
      </c>
      <c r="Q26" s="17">
        <v>0</v>
      </c>
      <c r="R26" s="15" t="s">
        <v>95</v>
      </c>
      <c r="S26" s="16" t="s">
        <v>96</v>
      </c>
      <c r="T26" s="17">
        <v>0</v>
      </c>
      <c r="U26" s="15" t="s">
        <v>12</v>
      </c>
      <c r="V26" s="16" t="s">
        <v>95</v>
      </c>
      <c r="W26" s="17" t="s">
        <v>2</v>
      </c>
      <c r="X26" s="15" t="s">
        <v>95</v>
      </c>
      <c r="Y26" s="16" t="s">
        <v>12</v>
      </c>
      <c r="Z26" s="17" t="s">
        <v>2</v>
      </c>
      <c r="AA26" s="15" t="s">
        <v>95</v>
      </c>
      <c r="AB26" s="16" t="s">
        <v>12</v>
      </c>
      <c r="AC26" s="17" t="s">
        <v>12</v>
      </c>
      <c r="AD26" s="24"/>
      <c r="AE26" s="22"/>
      <c r="AF26" s="17"/>
      <c r="AG26" s="18">
        <v>18</v>
      </c>
      <c r="AH26" s="19">
        <v>171</v>
      </c>
      <c r="AI26" s="20">
        <v>189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81</v>
      </c>
      <c r="C27" s="15" t="s">
        <v>95</v>
      </c>
      <c r="D27" s="16" t="s">
        <v>12</v>
      </c>
      <c r="E27" s="17">
        <v>0</v>
      </c>
      <c r="F27" s="15" t="s">
        <v>95</v>
      </c>
      <c r="G27" s="16" t="s">
        <v>12</v>
      </c>
      <c r="H27" s="17" t="s">
        <v>13</v>
      </c>
      <c r="I27" s="15" t="s">
        <v>2</v>
      </c>
      <c r="J27" s="16" t="s">
        <v>95</v>
      </c>
      <c r="K27" s="17">
        <v>0</v>
      </c>
      <c r="L27" s="15" t="s">
        <v>12</v>
      </c>
      <c r="M27" s="16" t="s">
        <v>96</v>
      </c>
      <c r="N27" s="17">
        <v>8</v>
      </c>
      <c r="O27" s="15" t="s">
        <v>95</v>
      </c>
      <c r="P27" s="16" t="s">
        <v>96</v>
      </c>
      <c r="Q27" s="17" t="s">
        <v>12</v>
      </c>
      <c r="R27" s="15" t="s">
        <v>12</v>
      </c>
      <c r="S27" s="16" t="s">
        <v>95</v>
      </c>
      <c r="T27" s="17">
        <v>0</v>
      </c>
      <c r="U27" s="15" t="s">
        <v>95</v>
      </c>
      <c r="V27" s="16" t="s">
        <v>96</v>
      </c>
      <c r="W27" s="17" t="s">
        <v>13</v>
      </c>
      <c r="X27" s="15" t="s">
        <v>95</v>
      </c>
      <c r="Y27" s="16" t="s">
        <v>96</v>
      </c>
      <c r="Z27" s="17">
        <v>0</v>
      </c>
      <c r="AA27" s="15" t="s">
        <v>95</v>
      </c>
      <c r="AB27" s="16" t="s">
        <v>12</v>
      </c>
      <c r="AC27" s="17" t="s">
        <v>12</v>
      </c>
      <c r="AD27" s="24"/>
      <c r="AE27" s="22"/>
      <c r="AF27" s="17"/>
      <c r="AG27" s="18">
        <v>22</v>
      </c>
      <c r="AH27" s="19">
        <v>166</v>
      </c>
      <c r="AI27" s="20">
        <v>188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101</v>
      </c>
      <c r="C28" s="15" t="s">
        <v>95</v>
      </c>
      <c r="D28" s="16" t="s">
        <v>12</v>
      </c>
      <c r="E28" s="17">
        <v>0</v>
      </c>
      <c r="F28" s="15" t="s">
        <v>96</v>
      </c>
      <c r="G28" s="16" t="s">
        <v>12</v>
      </c>
      <c r="H28" s="17" t="s">
        <v>12</v>
      </c>
      <c r="I28" s="15" t="s">
        <v>12</v>
      </c>
      <c r="J28" s="16" t="s">
        <v>12</v>
      </c>
      <c r="K28" s="17">
        <v>0</v>
      </c>
      <c r="L28" s="15" t="s">
        <v>2</v>
      </c>
      <c r="M28" s="16" t="s">
        <v>95</v>
      </c>
      <c r="N28" s="17">
        <v>8</v>
      </c>
      <c r="O28" s="15" t="s">
        <v>12</v>
      </c>
      <c r="P28" s="16" t="s">
        <v>95</v>
      </c>
      <c r="Q28" s="17" t="s">
        <v>12</v>
      </c>
      <c r="R28" s="15" t="s">
        <v>2</v>
      </c>
      <c r="S28" s="16" t="s">
        <v>96</v>
      </c>
      <c r="T28" s="17">
        <v>0</v>
      </c>
      <c r="U28" s="15" t="s">
        <v>95</v>
      </c>
      <c r="V28" s="16" t="s">
        <v>12</v>
      </c>
      <c r="W28" s="17">
        <v>0</v>
      </c>
      <c r="X28" s="15" t="s">
        <v>12</v>
      </c>
      <c r="Y28" s="16" t="s">
        <v>2</v>
      </c>
      <c r="Z28" s="17" t="s">
        <v>2</v>
      </c>
      <c r="AA28" s="15" t="s">
        <v>2</v>
      </c>
      <c r="AB28" s="16" t="s">
        <v>95</v>
      </c>
      <c r="AC28" s="17">
        <v>0</v>
      </c>
      <c r="AD28" s="24"/>
      <c r="AE28" s="22"/>
      <c r="AF28" s="17"/>
      <c r="AG28" s="18">
        <v>15</v>
      </c>
      <c r="AH28" s="19">
        <v>171</v>
      </c>
      <c r="AI28" s="20">
        <v>186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82</v>
      </c>
      <c r="C29" s="15" t="s">
        <v>95</v>
      </c>
      <c r="D29" s="16" t="s">
        <v>96</v>
      </c>
      <c r="E29" s="17" t="s">
        <v>13</v>
      </c>
      <c r="F29" s="15" t="s">
        <v>96</v>
      </c>
      <c r="G29" s="16" t="s">
        <v>95</v>
      </c>
      <c r="H29" s="17" t="s">
        <v>2</v>
      </c>
      <c r="I29" s="15" t="s">
        <v>96</v>
      </c>
      <c r="J29" s="16" t="s">
        <v>95</v>
      </c>
      <c r="K29" s="17" t="s">
        <v>2</v>
      </c>
      <c r="L29" s="15" t="s">
        <v>12</v>
      </c>
      <c r="M29" s="16" t="s">
        <v>95</v>
      </c>
      <c r="N29" s="17">
        <v>12</v>
      </c>
      <c r="O29" s="15" t="s">
        <v>95</v>
      </c>
      <c r="P29" s="16" t="s">
        <v>12</v>
      </c>
      <c r="Q29" s="17">
        <v>0</v>
      </c>
      <c r="R29" s="15" t="s">
        <v>95</v>
      </c>
      <c r="S29" s="16" t="s">
        <v>96</v>
      </c>
      <c r="T29" s="17">
        <v>0</v>
      </c>
      <c r="U29" s="15" t="s">
        <v>96</v>
      </c>
      <c r="V29" s="16" t="s">
        <v>95</v>
      </c>
      <c r="W29" s="17">
        <v>0</v>
      </c>
      <c r="X29" s="15" t="s">
        <v>95</v>
      </c>
      <c r="Y29" s="16" t="s">
        <v>95</v>
      </c>
      <c r="Z29" s="17">
        <v>0</v>
      </c>
      <c r="AA29" s="15" t="s">
        <v>96</v>
      </c>
      <c r="AB29" s="16" t="s">
        <v>95</v>
      </c>
      <c r="AC29" s="17" t="s">
        <v>12</v>
      </c>
      <c r="AD29" s="24"/>
      <c r="AE29" s="22"/>
      <c r="AF29" s="17"/>
      <c r="AG29" s="18">
        <v>25</v>
      </c>
      <c r="AH29" s="19">
        <v>154</v>
      </c>
      <c r="AI29" s="20">
        <v>179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95</v>
      </c>
      <c r="D30" s="16" t="s">
        <v>12</v>
      </c>
      <c r="E30" s="17">
        <v>0</v>
      </c>
      <c r="F30" s="15" t="s">
        <v>96</v>
      </c>
      <c r="G30" s="16" t="s">
        <v>95</v>
      </c>
      <c r="H30" s="17" t="s">
        <v>2</v>
      </c>
      <c r="I30" s="15" t="s">
        <v>2</v>
      </c>
      <c r="J30" s="16" t="s">
        <v>95</v>
      </c>
      <c r="K30" s="17">
        <v>0</v>
      </c>
      <c r="L30" s="15" t="s">
        <v>12</v>
      </c>
      <c r="M30" s="16" t="s">
        <v>96</v>
      </c>
      <c r="N30" s="17">
        <v>8</v>
      </c>
      <c r="O30" s="15" t="s">
        <v>95</v>
      </c>
      <c r="P30" s="16" t="s">
        <v>95</v>
      </c>
      <c r="Q30" s="17">
        <v>0</v>
      </c>
      <c r="R30" s="15" t="s">
        <v>95</v>
      </c>
      <c r="S30" s="16" t="s">
        <v>2</v>
      </c>
      <c r="T30" s="17" t="s">
        <v>12</v>
      </c>
      <c r="U30" s="15" t="s">
        <v>12</v>
      </c>
      <c r="V30" s="16" t="s">
        <v>96</v>
      </c>
      <c r="W30" s="17" t="s">
        <v>12</v>
      </c>
      <c r="X30" s="15" t="s">
        <v>95</v>
      </c>
      <c r="Y30" s="16" t="s">
        <v>95</v>
      </c>
      <c r="Z30" s="17">
        <v>0</v>
      </c>
      <c r="AA30" s="15" t="s">
        <v>96</v>
      </c>
      <c r="AB30" s="16" t="s">
        <v>97</v>
      </c>
      <c r="AC30" s="17" t="s">
        <v>12</v>
      </c>
      <c r="AD30" s="24"/>
      <c r="AE30" s="22"/>
      <c r="AF30" s="17"/>
      <c r="AG30" s="18">
        <v>17</v>
      </c>
      <c r="AH30" s="19">
        <v>157</v>
      </c>
      <c r="AI30" s="20">
        <v>174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86</v>
      </c>
      <c r="C31" s="15" t="s">
        <v>95</v>
      </c>
      <c r="D31" s="16" t="s">
        <v>95</v>
      </c>
      <c r="E31" s="17">
        <v>0</v>
      </c>
      <c r="F31" s="15" t="s">
        <v>95</v>
      </c>
      <c r="G31" s="16" t="s">
        <v>12</v>
      </c>
      <c r="H31" s="17" t="s">
        <v>13</v>
      </c>
      <c r="I31" s="15" t="s">
        <v>12</v>
      </c>
      <c r="J31" s="16" t="s">
        <v>95</v>
      </c>
      <c r="K31" s="17">
        <v>0</v>
      </c>
      <c r="L31" s="15" t="s">
        <v>95</v>
      </c>
      <c r="M31" s="16" t="s">
        <v>95</v>
      </c>
      <c r="N31" s="17">
        <v>0</v>
      </c>
      <c r="O31" s="15" t="s">
        <v>12</v>
      </c>
      <c r="P31" s="16" t="s">
        <v>12</v>
      </c>
      <c r="Q31" s="17">
        <v>0</v>
      </c>
      <c r="R31" s="15" t="s">
        <v>2</v>
      </c>
      <c r="S31" s="16" t="s">
        <v>95</v>
      </c>
      <c r="T31" s="17">
        <v>0</v>
      </c>
      <c r="U31" s="15" t="s">
        <v>12</v>
      </c>
      <c r="V31" s="16" t="s">
        <v>95</v>
      </c>
      <c r="W31" s="17" t="s">
        <v>2</v>
      </c>
      <c r="X31" s="15" t="s">
        <v>96</v>
      </c>
      <c r="Y31" s="16" t="s">
        <v>12</v>
      </c>
      <c r="Z31" s="17" t="s">
        <v>12</v>
      </c>
      <c r="AA31" s="15" t="s">
        <v>96</v>
      </c>
      <c r="AB31" s="16" t="s">
        <v>96</v>
      </c>
      <c r="AC31" s="17">
        <v>0</v>
      </c>
      <c r="AD31" s="24"/>
      <c r="AE31" s="22"/>
      <c r="AF31" s="17"/>
      <c r="AG31" s="18">
        <v>10</v>
      </c>
      <c r="AH31" s="19">
        <v>153</v>
      </c>
      <c r="AI31" s="20">
        <v>163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98</v>
      </c>
      <c r="C32" s="15" t="s">
        <v>95</v>
      </c>
      <c r="D32" s="16" t="s">
        <v>95</v>
      </c>
      <c r="E32" s="17">
        <v>0</v>
      </c>
      <c r="F32" s="15" t="s">
        <v>95</v>
      </c>
      <c r="G32" s="16" t="s">
        <v>12</v>
      </c>
      <c r="H32" s="17" t="s">
        <v>13</v>
      </c>
      <c r="I32" s="15" t="s">
        <v>12</v>
      </c>
      <c r="J32" s="16" t="s">
        <v>12</v>
      </c>
      <c r="K32" s="17">
        <v>0</v>
      </c>
      <c r="L32" s="15" t="s">
        <v>12</v>
      </c>
      <c r="M32" s="16" t="s">
        <v>12</v>
      </c>
      <c r="N32" s="17">
        <v>0</v>
      </c>
      <c r="O32" s="15" t="s">
        <v>12</v>
      </c>
      <c r="P32" s="16" t="s">
        <v>95</v>
      </c>
      <c r="Q32" s="17" t="s">
        <v>12</v>
      </c>
      <c r="R32" s="15" t="s">
        <v>12</v>
      </c>
      <c r="S32" s="16" t="s">
        <v>12</v>
      </c>
      <c r="T32" s="17">
        <v>0</v>
      </c>
      <c r="U32" s="15" t="s">
        <v>12</v>
      </c>
      <c r="V32" s="16" t="s">
        <v>95</v>
      </c>
      <c r="W32" s="17" t="s">
        <v>2</v>
      </c>
      <c r="X32" s="15" t="s">
        <v>95</v>
      </c>
      <c r="Y32" s="16" t="s">
        <v>12</v>
      </c>
      <c r="Z32" s="17" t="s">
        <v>2</v>
      </c>
      <c r="AA32" s="15" t="s">
        <v>95</v>
      </c>
      <c r="AB32" s="16" t="s">
        <v>2</v>
      </c>
      <c r="AC32" s="17" t="s">
        <v>2</v>
      </c>
      <c r="AD32" s="24"/>
      <c r="AE32" s="22"/>
      <c r="AF32" s="17"/>
      <c r="AG32" s="18">
        <v>16</v>
      </c>
      <c r="AH32" s="19">
        <v>138</v>
      </c>
      <c r="AI32" s="20">
        <v>154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85</v>
      </c>
      <c r="C33" s="15" t="s">
        <v>95</v>
      </c>
      <c r="D33" s="16" t="s">
        <v>95</v>
      </c>
      <c r="E33" s="17">
        <v>0</v>
      </c>
      <c r="F33" s="15" t="s">
        <v>95</v>
      </c>
      <c r="G33" s="16" t="s">
        <v>12</v>
      </c>
      <c r="H33" s="17" t="s">
        <v>13</v>
      </c>
      <c r="I33" s="15" t="s">
        <v>12</v>
      </c>
      <c r="J33" s="16" t="s">
        <v>95</v>
      </c>
      <c r="K33" s="17">
        <v>0</v>
      </c>
      <c r="L33" s="15" t="s">
        <v>12</v>
      </c>
      <c r="M33" s="16" t="s">
        <v>95</v>
      </c>
      <c r="N33" s="17">
        <v>12</v>
      </c>
      <c r="O33" s="15" t="s">
        <v>95</v>
      </c>
      <c r="P33" s="16" t="s">
        <v>12</v>
      </c>
      <c r="Q33" s="17">
        <v>0</v>
      </c>
      <c r="R33" s="15" t="s">
        <v>95</v>
      </c>
      <c r="S33" s="16" t="s">
        <v>96</v>
      </c>
      <c r="T33" s="17">
        <v>0</v>
      </c>
      <c r="U33" s="15" t="s">
        <v>12</v>
      </c>
      <c r="V33" s="16" t="s">
        <v>96</v>
      </c>
      <c r="W33" s="17" t="s">
        <v>12</v>
      </c>
      <c r="X33" s="15" t="s">
        <v>95</v>
      </c>
      <c r="Y33" s="16" t="s">
        <v>12</v>
      </c>
      <c r="Z33" s="17" t="s">
        <v>2</v>
      </c>
      <c r="AA33" s="15" t="s">
        <v>12</v>
      </c>
      <c r="AB33" s="16" t="s">
        <v>2</v>
      </c>
      <c r="AC33" s="17" t="s">
        <v>12</v>
      </c>
      <c r="AD33" s="24"/>
      <c r="AE33" s="22"/>
      <c r="AF33" s="17"/>
      <c r="AG33" s="18">
        <v>24</v>
      </c>
      <c r="AH33" s="19">
        <v>115</v>
      </c>
      <c r="AI33" s="20">
        <v>139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113</v>
      </c>
      <c r="C34" s="15" t="s">
        <v>95</v>
      </c>
      <c r="D34" s="16" t="s">
        <v>12</v>
      </c>
      <c r="E34" s="17">
        <v>0</v>
      </c>
      <c r="F34" s="15" t="s">
        <v>12</v>
      </c>
      <c r="G34" s="16" t="s">
        <v>95</v>
      </c>
      <c r="H34" s="17">
        <v>0</v>
      </c>
      <c r="I34" s="15" t="s">
        <v>12</v>
      </c>
      <c r="J34" s="16" t="s">
        <v>12</v>
      </c>
      <c r="K34" s="17">
        <v>0</v>
      </c>
      <c r="L34" s="15" t="s">
        <v>2</v>
      </c>
      <c r="M34" s="16" t="s">
        <v>12</v>
      </c>
      <c r="N34" s="17">
        <v>12</v>
      </c>
      <c r="O34" s="15" t="s">
        <v>12</v>
      </c>
      <c r="P34" s="16" t="s">
        <v>95</v>
      </c>
      <c r="Q34" s="17" t="s">
        <v>12</v>
      </c>
      <c r="R34" s="15" t="s">
        <v>95</v>
      </c>
      <c r="S34" s="16" t="s">
        <v>2</v>
      </c>
      <c r="T34" s="17" t="s">
        <v>12</v>
      </c>
      <c r="U34" s="15" t="s">
        <v>12</v>
      </c>
      <c r="V34" s="16" t="s">
        <v>96</v>
      </c>
      <c r="W34" s="17" t="s">
        <v>12</v>
      </c>
      <c r="X34" s="15" t="s">
        <v>12</v>
      </c>
      <c r="Y34" s="16" t="s">
        <v>95</v>
      </c>
      <c r="Z34" s="17">
        <v>0</v>
      </c>
      <c r="AA34" s="15" t="s">
        <v>95</v>
      </c>
      <c r="AB34" s="16" t="s">
        <v>97</v>
      </c>
      <c r="AC34" s="17" t="s">
        <v>12</v>
      </c>
      <c r="AD34" s="24"/>
      <c r="AE34" s="22"/>
      <c r="AF34" s="17"/>
      <c r="AG34" s="18">
        <v>20</v>
      </c>
      <c r="AH34" s="19">
        <v>11</v>
      </c>
      <c r="AI34" s="20">
        <v>31</v>
      </c>
      <c r="AJ34" s="21">
        <v>27</v>
      </c>
      <c r="AK34" s="1"/>
    </row>
    <row r="35" spans="1:37" ht="12" thickBot="1" x14ac:dyDescent="0.25"/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  <row r="54" spans="1:37" ht="28.15" customHeight="1" thickBot="1" x14ac:dyDescent="0.25">
      <c r="A54" s="25"/>
      <c r="B54" s="18"/>
      <c r="C54" s="15"/>
      <c r="D54" s="16"/>
      <c r="E54" s="17"/>
      <c r="F54" s="15"/>
      <c r="G54" s="16"/>
      <c r="H54" s="17"/>
      <c r="I54" s="15"/>
      <c r="J54" s="16"/>
      <c r="K54" s="17"/>
      <c r="L54" s="15"/>
      <c r="M54" s="16"/>
      <c r="N54" s="17"/>
      <c r="O54" s="15"/>
      <c r="P54" s="16"/>
      <c r="Q54" s="17"/>
      <c r="R54" s="15"/>
      <c r="S54" s="16"/>
      <c r="T54" s="17"/>
      <c r="U54" s="15"/>
      <c r="V54" s="16"/>
      <c r="W54" s="17"/>
      <c r="X54" s="15"/>
      <c r="Y54" s="16"/>
      <c r="Z54" s="17"/>
      <c r="AA54" s="15"/>
      <c r="AB54" s="16"/>
      <c r="AC54" s="17"/>
      <c r="AD54" s="24"/>
      <c r="AE54" s="22"/>
      <c r="AF54" s="17"/>
      <c r="AG54" s="18"/>
      <c r="AH54" s="19"/>
      <c r="AI54" s="20"/>
      <c r="AJ54" s="21"/>
      <c r="AK54" s="1"/>
    </row>
  </sheetData>
  <sortState xmlns:xlrd2="http://schemas.microsoft.com/office/spreadsheetml/2017/richdata2" ref="A8:AJ35">
    <sortCondition ref="A8:A35"/>
  </sortState>
  <phoneticPr fontId="0" type="noConversion"/>
  <conditionalFormatting sqref="A26:A34 A36:A54 A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6 A8:A25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7 B9:B34 B36:B54">
    <cfRule type="expression" dxfId="116" priority="1">
      <formula>($AG7&gt;40)</formula>
    </cfRule>
  </conditionalFormatting>
  <conditionalFormatting sqref="C4 L4 U4 X4 AA4 C6:C7 F6:F7 I6:I7 L6:L7 O6:O7 R6:R7 U6:U7 X6:X7 AA6:AA7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36:AG1048576 AG1:AG34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E12" sqref="E12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61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</row>
    <row r="3" spans="1:61" ht="15.75" thickBot="1" x14ac:dyDescent="0.3">
      <c r="A3" s="21">
        <v>2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45</v>
      </c>
      <c r="P3" s="52">
        <v>45</v>
      </c>
      <c r="Q3" s="52">
        <v>45</v>
      </c>
      <c r="R3" s="52">
        <v>45</v>
      </c>
      <c r="S3" s="52">
        <v>45</v>
      </c>
      <c r="T3" s="52">
        <v>45</v>
      </c>
      <c r="U3" s="52">
        <v>45</v>
      </c>
      <c r="V3" s="52">
        <v>45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1234</v>
      </c>
      <c r="AL3" s="55">
        <v>3</v>
      </c>
      <c r="AM3" s="55">
        <v>13</v>
      </c>
      <c r="AN3" s="55">
        <v>17</v>
      </c>
      <c r="AO3" s="55">
        <v>17</v>
      </c>
      <c r="AP3" s="56">
        <v>1184</v>
      </c>
      <c r="AQ3" s="60">
        <v>50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</v>
      </c>
      <c r="BD3" s="54" t="s">
        <v>79</v>
      </c>
      <c r="BE3" s="73">
        <v>20</v>
      </c>
      <c r="BF3" s="51"/>
      <c r="BG3" s="73"/>
      <c r="BH3" s="51"/>
      <c r="BI3" s="73"/>
    </row>
    <row r="4" spans="1:61" ht="15.75" thickBot="1" x14ac:dyDescent="0.3">
      <c r="A4" s="21">
        <v>20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45</v>
      </c>
      <c r="P4" s="52">
        <v>45</v>
      </c>
      <c r="Q4" s="52">
        <v>45</v>
      </c>
      <c r="R4" s="52">
        <v>45</v>
      </c>
      <c r="S4" s="52">
        <v>45</v>
      </c>
      <c r="T4" s="52">
        <v>45</v>
      </c>
      <c r="U4" s="52">
        <v>45</v>
      </c>
      <c r="V4" s="52">
        <v>45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1176</v>
      </c>
      <c r="AL4" s="55">
        <v>2</v>
      </c>
      <c r="AM4" s="55">
        <v>4</v>
      </c>
      <c r="AN4" s="55">
        <v>12</v>
      </c>
      <c r="AO4" s="55">
        <v>15</v>
      </c>
      <c r="AP4" s="56">
        <v>1143</v>
      </c>
      <c r="AQ4" s="60">
        <v>33</v>
      </c>
      <c r="AS4" s="50">
        <v>2</v>
      </c>
      <c r="AT4" s="54" t="s">
        <v>73</v>
      </c>
      <c r="AU4" s="53">
        <v>16</v>
      </c>
      <c r="AW4" t="s">
        <v>89</v>
      </c>
      <c r="BC4" s="50">
        <v>2</v>
      </c>
      <c r="BD4" s="54" t="s">
        <v>73</v>
      </c>
      <c r="BE4" s="73">
        <v>20</v>
      </c>
      <c r="BF4" s="51"/>
      <c r="BG4" s="73"/>
      <c r="BH4" s="51"/>
      <c r="BI4" s="73"/>
    </row>
    <row r="5" spans="1:61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45</v>
      </c>
      <c r="P5" s="52">
        <v>45</v>
      </c>
      <c r="Q5" s="52">
        <v>45</v>
      </c>
      <c r="R5" s="52">
        <v>45</v>
      </c>
      <c r="S5" s="52">
        <v>45</v>
      </c>
      <c r="T5" s="52">
        <v>45</v>
      </c>
      <c r="U5" s="52">
        <v>45</v>
      </c>
      <c r="V5" s="52">
        <v>45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1244</v>
      </c>
      <c r="AL5" s="55">
        <v>2</v>
      </c>
      <c r="AM5" s="55">
        <v>15</v>
      </c>
      <c r="AN5" s="55">
        <v>16</v>
      </c>
      <c r="AO5" s="55">
        <v>17</v>
      </c>
      <c r="AP5" s="56">
        <v>1194</v>
      </c>
      <c r="AQ5" s="60">
        <v>50</v>
      </c>
      <c r="AS5" s="50">
        <v>3</v>
      </c>
      <c r="AT5" s="54" t="s">
        <v>75</v>
      </c>
      <c r="AU5" s="53">
        <v>34</v>
      </c>
      <c r="AW5" t="s">
        <v>90</v>
      </c>
      <c r="BC5" s="50">
        <v>3</v>
      </c>
      <c r="BD5" s="54" t="s">
        <v>75</v>
      </c>
      <c r="BE5" s="73">
        <v>20</v>
      </c>
      <c r="BF5" s="51"/>
      <c r="BG5" s="73"/>
      <c r="BH5" s="51"/>
      <c r="BI5" s="73"/>
    </row>
    <row r="6" spans="1:61" ht="15.75" thickBot="1" x14ac:dyDescent="0.3">
      <c r="A6" s="21">
        <v>12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45</v>
      </c>
      <c r="P6" s="52">
        <v>45</v>
      </c>
      <c r="Q6" s="52">
        <v>45</v>
      </c>
      <c r="R6" s="52">
        <v>45</v>
      </c>
      <c r="S6" s="52">
        <v>45</v>
      </c>
      <c r="T6" s="52">
        <v>45</v>
      </c>
      <c r="U6" s="52">
        <v>45</v>
      </c>
      <c r="V6" s="52">
        <v>45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1198</v>
      </c>
      <c r="AL6" s="55">
        <v>3</v>
      </c>
      <c r="AM6" s="55">
        <v>5</v>
      </c>
      <c r="AN6" s="55">
        <v>13</v>
      </c>
      <c r="AO6" s="55">
        <v>14</v>
      </c>
      <c r="AP6" s="56">
        <v>1163</v>
      </c>
      <c r="AQ6" s="60">
        <v>35</v>
      </c>
      <c r="AS6" s="50">
        <v>4</v>
      </c>
      <c r="AT6" s="51" t="s">
        <v>99</v>
      </c>
      <c r="AU6" s="53">
        <v>27</v>
      </c>
      <c r="BC6" s="50">
        <v>4</v>
      </c>
      <c r="BD6" s="51" t="s">
        <v>99</v>
      </c>
      <c r="BE6" s="73">
        <v>20</v>
      </c>
      <c r="BF6" s="51"/>
      <c r="BG6" s="73"/>
      <c r="BH6" s="51"/>
      <c r="BI6" s="73"/>
    </row>
    <row r="7" spans="1:61" ht="15.75" thickBot="1" x14ac:dyDescent="0.3">
      <c r="A7" s="21">
        <v>11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45</v>
      </c>
      <c r="P7" s="52">
        <v>45</v>
      </c>
      <c r="Q7" s="52">
        <v>45</v>
      </c>
      <c r="R7" s="52">
        <v>45</v>
      </c>
      <c r="S7" s="52">
        <v>45</v>
      </c>
      <c r="T7" s="52">
        <v>45</v>
      </c>
      <c r="U7" s="52">
        <v>45</v>
      </c>
      <c r="V7" s="52">
        <v>45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1207</v>
      </c>
      <c r="AL7" s="55">
        <v>6</v>
      </c>
      <c r="AM7" s="55">
        <v>10</v>
      </c>
      <c r="AN7" s="55">
        <v>12</v>
      </c>
      <c r="AO7" s="55">
        <v>14</v>
      </c>
      <c r="AP7" s="56">
        <v>1165</v>
      </c>
      <c r="AQ7" s="60">
        <v>42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5</v>
      </c>
      <c r="BD7" s="54" t="s">
        <v>83</v>
      </c>
      <c r="BE7" s="73">
        <v>10</v>
      </c>
      <c r="BF7" s="51" t="s">
        <v>86</v>
      </c>
      <c r="BG7" s="73">
        <v>10</v>
      </c>
      <c r="BH7" s="51" t="s">
        <v>75</v>
      </c>
      <c r="BI7" s="73">
        <v>10</v>
      </c>
    </row>
    <row r="8" spans="1:61" ht="15.75" thickBot="1" x14ac:dyDescent="0.3">
      <c r="A8" s="21">
        <v>26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45</v>
      </c>
      <c r="P8" s="52">
        <v>45</v>
      </c>
      <c r="Q8" s="52">
        <v>45</v>
      </c>
      <c r="R8" s="52">
        <v>45</v>
      </c>
      <c r="S8" s="52">
        <v>45</v>
      </c>
      <c r="T8" s="52">
        <v>45</v>
      </c>
      <c r="U8" s="52">
        <v>45</v>
      </c>
      <c r="V8" s="52">
        <v>45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1164</v>
      </c>
      <c r="AL8" s="55">
        <v>9</v>
      </c>
      <c r="AM8" s="55">
        <v>10</v>
      </c>
      <c r="AN8" s="55">
        <v>11</v>
      </c>
      <c r="AO8" s="55">
        <v>11</v>
      </c>
      <c r="AP8" s="56">
        <v>1123</v>
      </c>
      <c r="AQ8" s="60">
        <v>41</v>
      </c>
      <c r="AS8" s="50">
        <v>6</v>
      </c>
      <c r="AT8" s="54" t="s">
        <v>101</v>
      </c>
      <c r="AU8" s="53">
        <v>29</v>
      </c>
      <c r="AW8" s="74"/>
      <c r="BC8" s="50">
        <v>6</v>
      </c>
      <c r="BD8" s="54" t="s">
        <v>101</v>
      </c>
      <c r="BE8" s="73">
        <v>20</v>
      </c>
      <c r="BF8" s="51"/>
      <c r="BG8" s="73"/>
      <c r="BH8" s="51"/>
      <c r="BI8" s="73"/>
    </row>
    <row r="9" spans="1:61" ht="15.75" thickBot="1" x14ac:dyDescent="0.3">
      <c r="A9" s="21">
        <v>13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45</v>
      </c>
      <c r="P9" s="52">
        <v>45</v>
      </c>
      <c r="Q9" s="52">
        <v>45</v>
      </c>
      <c r="R9" s="52">
        <v>45</v>
      </c>
      <c r="S9" s="52">
        <v>45</v>
      </c>
      <c r="T9" s="52">
        <v>45</v>
      </c>
      <c r="U9" s="52">
        <v>45</v>
      </c>
      <c r="V9" s="52">
        <v>45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1179</v>
      </c>
      <c r="AL9" s="55">
        <v>0</v>
      </c>
      <c r="AM9" s="55">
        <v>3</v>
      </c>
      <c r="AN9" s="55">
        <v>7</v>
      </c>
      <c r="AO9" s="55">
        <v>12</v>
      </c>
      <c r="AP9" s="56">
        <v>1157</v>
      </c>
      <c r="AQ9" s="60">
        <v>22</v>
      </c>
      <c r="AS9" s="50">
        <v>7</v>
      </c>
      <c r="AT9" s="51" t="s">
        <v>103</v>
      </c>
      <c r="AU9" s="53">
        <v>37</v>
      </c>
      <c r="BC9" s="50">
        <v>7</v>
      </c>
      <c r="BD9" s="51" t="s">
        <v>103</v>
      </c>
      <c r="BE9" s="73">
        <v>20</v>
      </c>
      <c r="BF9" s="51"/>
      <c r="BG9" s="73"/>
      <c r="BH9" s="51"/>
      <c r="BI9" s="73"/>
    </row>
    <row r="10" spans="1:61" ht="15.75" thickBot="1" x14ac:dyDescent="0.3">
      <c r="A10" s="21">
        <v>6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45</v>
      </c>
      <c r="P10" s="52">
        <v>45</v>
      </c>
      <c r="Q10" s="52">
        <v>45</v>
      </c>
      <c r="R10" s="52">
        <v>45</v>
      </c>
      <c r="S10" s="52">
        <v>45</v>
      </c>
      <c r="T10" s="52">
        <v>45</v>
      </c>
      <c r="U10" s="52">
        <v>45</v>
      </c>
      <c r="V10" s="52">
        <v>45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1225</v>
      </c>
      <c r="AL10" s="55">
        <v>10</v>
      </c>
      <c r="AM10" s="55">
        <v>14</v>
      </c>
      <c r="AN10" s="55">
        <v>14</v>
      </c>
      <c r="AO10" s="55">
        <v>15</v>
      </c>
      <c r="AP10" s="56">
        <v>1172</v>
      </c>
      <c r="AQ10" s="60">
        <v>53</v>
      </c>
      <c r="AS10" s="50">
        <v>8</v>
      </c>
      <c r="AT10" s="78" t="s">
        <v>84</v>
      </c>
      <c r="AU10" s="53">
        <v>37</v>
      </c>
      <c r="AX10" s="83" t="s">
        <v>108</v>
      </c>
      <c r="BC10" s="50">
        <v>8</v>
      </c>
      <c r="BD10" s="51" t="s">
        <v>84</v>
      </c>
      <c r="BE10" s="73">
        <v>20</v>
      </c>
      <c r="BF10" s="51"/>
      <c r="BG10" s="73"/>
      <c r="BH10" s="51"/>
      <c r="BI10" s="73"/>
    </row>
    <row r="11" spans="1:61" ht="15.75" thickBot="1" x14ac:dyDescent="0.3">
      <c r="A11" s="21">
        <v>18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45</v>
      </c>
      <c r="P11" s="52">
        <v>45</v>
      </c>
      <c r="Q11" s="52">
        <v>45</v>
      </c>
      <c r="R11" s="52">
        <v>45</v>
      </c>
      <c r="S11" s="52">
        <v>45</v>
      </c>
      <c r="T11" s="52">
        <v>45</v>
      </c>
      <c r="U11" s="52">
        <v>45</v>
      </c>
      <c r="V11" s="52">
        <v>45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1186</v>
      </c>
      <c r="AL11" s="55">
        <v>9</v>
      </c>
      <c r="AM11" s="55">
        <v>9</v>
      </c>
      <c r="AN11" s="55">
        <v>10</v>
      </c>
      <c r="AO11" s="55">
        <v>10</v>
      </c>
      <c r="AP11" s="56">
        <v>1148</v>
      </c>
      <c r="AQ11" s="60">
        <v>38</v>
      </c>
      <c r="AS11" s="50">
        <v>9</v>
      </c>
      <c r="AT11" s="51" t="s">
        <v>74</v>
      </c>
      <c r="AU11" s="53">
        <v>22</v>
      </c>
      <c r="BC11" s="50">
        <v>9</v>
      </c>
      <c r="BD11" s="51" t="s">
        <v>74</v>
      </c>
      <c r="BE11" s="73">
        <v>20</v>
      </c>
      <c r="BF11" s="51"/>
      <c r="BG11" s="73"/>
      <c r="BH11" s="51"/>
      <c r="BI11" s="73"/>
    </row>
    <row r="12" spans="1:61" ht="15.75" thickBot="1" x14ac:dyDescent="0.3">
      <c r="A12" s="21">
        <v>25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45</v>
      </c>
      <c r="P12" s="52">
        <v>45</v>
      </c>
      <c r="Q12" s="52">
        <v>45</v>
      </c>
      <c r="R12" s="52">
        <v>45</v>
      </c>
      <c r="S12" s="52">
        <v>45</v>
      </c>
      <c r="T12" s="52">
        <v>45</v>
      </c>
      <c r="U12" s="52">
        <v>45</v>
      </c>
      <c r="V12" s="52">
        <v>45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1144</v>
      </c>
      <c r="AL12" s="55">
        <v>0</v>
      </c>
      <c r="AM12" s="55">
        <v>3</v>
      </c>
      <c r="AN12" s="55">
        <v>5</v>
      </c>
      <c r="AO12" s="55">
        <v>8</v>
      </c>
      <c r="AP12" s="56">
        <v>1128</v>
      </c>
      <c r="AQ12" s="60">
        <v>16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10</v>
      </c>
      <c r="BD12" s="51" t="s">
        <v>80</v>
      </c>
      <c r="BE12" s="73">
        <v>10</v>
      </c>
      <c r="BF12" s="51" t="s">
        <v>112</v>
      </c>
      <c r="BG12" s="73">
        <v>10</v>
      </c>
      <c r="BH12" s="51"/>
      <c r="BI12" s="73"/>
    </row>
    <row r="13" spans="1:61" ht="15.75" thickBot="1" x14ac:dyDescent="0.3">
      <c r="A13" s="21">
        <v>15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45</v>
      </c>
      <c r="P13" s="52">
        <v>45</v>
      </c>
      <c r="Q13" s="52">
        <v>45</v>
      </c>
      <c r="R13" s="52">
        <v>45</v>
      </c>
      <c r="S13" s="52">
        <v>45</v>
      </c>
      <c r="T13" s="52">
        <v>45</v>
      </c>
      <c r="U13" s="52">
        <v>45</v>
      </c>
      <c r="V13" s="52">
        <v>45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1200</v>
      </c>
      <c r="AL13" s="55">
        <v>10</v>
      </c>
      <c r="AM13" s="55">
        <v>11</v>
      </c>
      <c r="AN13" s="55">
        <v>12</v>
      </c>
      <c r="AO13" s="55">
        <v>12</v>
      </c>
      <c r="AP13" s="56">
        <v>1155</v>
      </c>
      <c r="AQ13" s="60">
        <v>45</v>
      </c>
      <c r="AS13" s="50">
        <v>11</v>
      </c>
      <c r="AT13" s="52" t="s">
        <v>98</v>
      </c>
      <c r="AU13" s="53">
        <v>23</v>
      </c>
      <c r="AX13" s="85" t="s">
        <v>101</v>
      </c>
      <c r="AY13" s="86">
        <v>20</v>
      </c>
      <c r="BC13" s="50">
        <v>11</v>
      </c>
      <c r="BD13" s="51" t="s">
        <v>98</v>
      </c>
      <c r="BE13" s="73">
        <v>20</v>
      </c>
      <c r="BF13" s="51"/>
      <c r="BG13" s="73"/>
      <c r="BH13" s="51"/>
      <c r="BI13" s="73"/>
    </row>
    <row r="14" spans="1:61" ht="15.75" thickBot="1" x14ac:dyDescent="0.3">
      <c r="A14" s="21">
        <v>3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45</v>
      </c>
      <c r="P14" s="52">
        <v>45</v>
      </c>
      <c r="Q14" s="52">
        <v>45</v>
      </c>
      <c r="R14" s="52">
        <v>45</v>
      </c>
      <c r="S14" s="52">
        <v>45</v>
      </c>
      <c r="T14" s="52">
        <v>45</v>
      </c>
      <c r="U14" s="52">
        <v>45</v>
      </c>
      <c r="V14" s="52">
        <v>45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1222</v>
      </c>
      <c r="AL14" s="55">
        <v>10</v>
      </c>
      <c r="AM14" s="55">
        <v>10</v>
      </c>
      <c r="AN14" s="55">
        <v>10</v>
      </c>
      <c r="AO14" s="55">
        <v>11</v>
      </c>
      <c r="AP14" s="56">
        <v>1181</v>
      </c>
      <c r="AQ14" s="60">
        <v>41</v>
      </c>
      <c r="AS14" s="50">
        <v>12</v>
      </c>
      <c r="AT14" s="51" t="s">
        <v>73</v>
      </c>
      <c r="AU14" s="53">
        <v>35</v>
      </c>
      <c r="AX14" s="78" t="s">
        <v>83</v>
      </c>
      <c r="AY14" s="79">
        <v>10</v>
      </c>
      <c r="BC14" s="50">
        <v>12</v>
      </c>
      <c r="BD14" s="51" t="s">
        <v>73</v>
      </c>
      <c r="BE14" s="73">
        <v>20</v>
      </c>
      <c r="BF14" s="51"/>
      <c r="BG14" s="73"/>
      <c r="BH14" s="51"/>
      <c r="BI14" s="73"/>
    </row>
    <row r="15" spans="1:61" ht="15.75" thickBot="1" x14ac:dyDescent="0.3">
      <c r="A15" s="21">
        <v>13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45</v>
      </c>
      <c r="P15" s="52">
        <v>45</v>
      </c>
      <c r="Q15" s="52">
        <v>45</v>
      </c>
      <c r="R15" s="52">
        <v>45</v>
      </c>
      <c r="S15" s="52">
        <v>45</v>
      </c>
      <c r="T15" s="52">
        <v>45</v>
      </c>
      <c r="U15" s="52">
        <v>45</v>
      </c>
      <c r="V15" s="52">
        <v>45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1192</v>
      </c>
      <c r="AL15" s="55">
        <v>4</v>
      </c>
      <c r="AM15" s="55">
        <v>7</v>
      </c>
      <c r="AN15" s="55">
        <v>12</v>
      </c>
      <c r="AO15" s="55">
        <v>12</v>
      </c>
      <c r="AP15" s="56">
        <v>1157</v>
      </c>
      <c r="AQ15" s="60">
        <v>35</v>
      </c>
      <c r="AS15" s="50">
        <v>13</v>
      </c>
      <c r="AT15" s="51"/>
      <c r="AU15" s="53"/>
      <c r="AX15" s="78" t="s">
        <v>99</v>
      </c>
      <c r="AY15" s="79">
        <v>20</v>
      </c>
      <c r="BC15" s="50">
        <v>13</v>
      </c>
      <c r="BD15" s="51"/>
      <c r="BE15" s="73"/>
      <c r="BF15" s="51"/>
      <c r="BG15" s="73"/>
      <c r="BH15" s="51"/>
      <c r="BI15" s="73"/>
    </row>
    <row r="16" spans="1:61" ht="15.75" thickBot="1" x14ac:dyDescent="0.3">
      <c r="A16" s="21">
        <v>8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45</v>
      </c>
      <c r="P16" s="52">
        <v>45</v>
      </c>
      <c r="Q16" s="52">
        <v>45</v>
      </c>
      <c r="R16" s="52">
        <v>45</v>
      </c>
      <c r="S16" s="52">
        <v>45</v>
      </c>
      <c r="T16" s="52">
        <v>45</v>
      </c>
      <c r="U16" s="52">
        <v>45</v>
      </c>
      <c r="V16" s="52">
        <v>45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1228</v>
      </c>
      <c r="AL16" s="55">
        <v>8</v>
      </c>
      <c r="AM16" s="55">
        <v>16</v>
      </c>
      <c r="AN16" s="55">
        <v>17</v>
      </c>
      <c r="AO16" s="55">
        <v>17</v>
      </c>
      <c r="AP16" s="56">
        <v>1170</v>
      </c>
      <c r="AQ16" s="60">
        <v>58</v>
      </c>
      <c r="AS16" s="50">
        <v>14</v>
      </c>
      <c r="AT16" s="51"/>
      <c r="AU16" s="53"/>
      <c r="AX16" s="78" t="s">
        <v>79</v>
      </c>
      <c r="AY16" s="79">
        <v>20</v>
      </c>
      <c r="BC16" s="50">
        <v>14</v>
      </c>
      <c r="BD16" s="51"/>
      <c r="BE16" s="73"/>
      <c r="BF16" s="51"/>
      <c r="BG16" s="73"/>
      <c r="BH16" s="51"/>
      <c r="BI16" s="73"/>
    </row>
    <row r="17" spans="1:61" ht="15.75" thickBot="1" x14ac:dyDescent="0.3">
      <c r="A17" s="21">
        <v>10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45</v>
      </c>
      <c r="P17" s="52">
        <v>45</v>
      </c>
      <c r="Q17" s="52">
        <v>45</v>
      </c>
      <c r="R17" s="52">
        <v>45</v>
      </c>
      <c r="S17" s="52">
        <v>45</v>
      </c>
      <c r="T17" s="52">
        <v>45</v>
      </c>
      <c r="U17" s="52">
        <v>45</v>
      </c>
      <c r="V17" s="52">
        <v>45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1218</v>
      </c>
      <c r="AL17" s="55">
        <v>5</v>
      </c>
      <c r="AM17" s="55">
        <v>15</v>
      </c>
      <c r="AN17" s="55">
        <v>15</v>
      </c>
      <c r="AO17" s="55">
        <v>17</v>
      </c>
      <c r="AP17" s="56">
        <v>1166</v>
      </c>
      <c r="AQ17" s="60">
        <v>52</v>
      </c>
      <c r="AS17" s="50">
        <v>15</v>
      </c>
      <c r="AT17" s="54"/>
      <c r="AU17" s="53"/>
      <c r="AX17" s="78" t="s">
        <v>100</v>
      </c>
      <c r="AY17" s="79">
        <v>10</v>
      </c>
      <c r="BC17" s="50">
        <v>15</v>
      </c>
      <c r="BD17" s="54"/>
      <c r="BE17" s="73"/>
      <c r="BF17" s="51"/>
      <c r="BG17" s="73"/>
      <c r="BH17" s="51"/>
      <c r="BI17" s="73"/>
    </row>
    <row r="18" spans="1:61" ht="15.75" thickBot="1" x14ac:dyDescent="0.3">
      <c r="A18" s="21">
        <v>24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45</v>
      </c>
      <c r="P18" s="52">
        <v>45</v>
      </c>
      <c r="Q18" s="52">
        <v>45</v>
      </c>
      <c r="R18" s="52">
        <v>45</v>
      </c>
      <c r="S18" s="52">
        <v>45</v>
      </c>
      <c r="T18" s="52">
        <v>45</v>
      </c>
      <c r="U18" s="52">
        <v>45</v>
      </c>
      <c r="V18" s="52">
        <v>45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1129</v>
      </c>
      <c r="AL18" s="55">
        <v>0</v>
      </c>
      <c r="AM18" s="55">
        <v>0</v>
      </c>
      <c r="AN18" s="55">
        <v>0</v>
      </c>
      <c r="AO18" s="55">
        <v>0</v>
      </c>
      <c r="AP18" s="56">
        <v>1129</v>
      </c>
      <c r="AQ18" s="60">
        <v>0</v>
      </c>
      <c r="AS18" s="50">
        <v>16</v>
      </c>
      <c r="AT18" s="51"/>
      <c r="AU18" s="53"/>
      <c r="AX18" s="78" t="s">
        <v>103</v>
      </c>
      <c r="AY18" s="79">
        <v>20</v>
      </c>
      <c r="BC18" s="50">
        <v>16</v>
      </c>
      <c r="BD18" s="51"/>
      <c r="BE18" s="73"/>
      <c r="BF18" s="51"/>
      <c r="BG18" s="73"/>
      <c r="BH18" s="51"/>
      <c r="BI18" s="73"/>
    </row>
    <row r="19" spans="1:61" ht="15.75" thickBot="1" x14ac:dyDescent="0.3">
      <c r="A19" s="21">
        <v>5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45</v>
      </c>
      <c r="P19" s="52">
        <v>45</v>
      </c>
      <c r="Q19" s="52">
        <v>45</v>
      </c>
      <c r="R19" s="52">
        <v>45</v>
      </c>
      <c r="S19" s="52">
        <v>45</v>
      </c>
      <c r="T19" s="52">
        <v>45</v>
      </c>
      <c r="U19" s="52">
        <v>45</v>
      </c>
      <c r="V19" s="52">
        <v>45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1215</v>
      </c>
      <c r="AL19" s="55">
        <v>7</v>
      </c>
      <c r="AM19" s="55">
        <v>10</v>
      </c>
      <c r="AN19" s="55">
        <v>11</v>
      </c>
      <c r="AO19" s="55">
        <v>12</v>
      </c>
      <c r="AP19" s="56">
        <v>1175</v>
      </c>
      <c r="AQ19" s="60">
        <v>40</v>
      </c>
      <c r="AS19" s="50">
        <v>17</v>
      </c>
      <c r="AT19" s="51"/>
      <c r="AU19" s="53"/>
      <c r="AX19" s="78" t="s">
        <v>84</v>
      </c>
      <c r="AY19" s="79">
        <v>20</v>
      </c>
      <c r="BC19" s="50">
        <v>17</v>
      </c>
      <c r="BD19" s="51"/>
      <c r="BE19" s="73"/>
      <c r="BF19" s="51"/>
      <c r="BG19" s="73"/>
      <c r="BH19" s="51"/>
      <c r="BI19" s="73"/>
    </row>
    <row r="20" spans="1:61" ht="15.75" thickBot="1" x14ac:dyDescent="0.3">
      <c r="A20" s="21">
        <v>9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45</v>
      </c>
      <c r="P20" s="52">
        <v>45</v>
      </c>
      <c r="Q20" s="52">
        <v>45</v>
      </c>
      <c r="R20" s="52">
        <v>45</v>
      </c>
      <c r="S20" s="52">
        <v>45</v>
      </c>
      <c r="T20" s="52">
        <v>45</v>
      </c>
      <c r="U20" s="52">
        <v>45</v>
      </c>
      <c r="V20" s="52">
        <v>45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1215</v>
      </c>
      <c r="AL20" s="55">
        <v>9</v>
      </c>
      <c r="AM20" s="55">
        <v>10</v>
      </c>
      <c r="AN20" s="55">
        <v>12</v>
      </c>
      <c r="AO20" s="55">
        <v>16</v>
      </c>
      <c r="AP20" s="56">
        <v>1168</v>
      </c>
      <c r="AQ20" s="60">
        <v>47</v>
      </c>
      <c r="AS20" s="50">
        <v>18</v>
      </c>
      <c r="AT20" s="51"/>
      <c r="AU20" s="53"/>
      <c r="AX20" s="78" t="s">
        <v>80</v>
      </c>
      <c r="AY20" s="79">
        <v>10</v>
      </c>
      <c r="BC20" s="50">
        <v>18</v>
      </c>
      <c r="BD20" s="51"/>
      <c r="BE20" s="73"/>
      <c r="BF20" s="51"/>
      <c r="BG20" s="73"/>
      <c r="BH20" s="51"/>
      <c r="BI20" s="73"/>
    </row>
    <row r="21" spans="1:61" ht="15.75" thickBot="1" x14ac:dyDescent="0.3">
      <c r="A21" s="21">
        <v>17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45</v>
      </c>
      <c r="P21" s="52">
        <v>45</v>
      </c>
      <c r="Q21" s="52">
        <v>45</v>
      </c>
      <c r="R21" s="52">
        <v>45</v>
      </c>
      <c r="S21" s="52">
        <v>45</v>
      </c>
      <c r="T21" s="52">
        <v>45</v>
      </c>
      <c r="U21" s="52">
        <v>45</v>
      </c>
      <c r="V21" s="52">
        <v>45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1196</v>
      </c>
      <c r="AL21" s="55">
        <v>8</v>
      </c>
      <c r="AM21" s="55">
        <v>11</v>
      </c>
      <c r="AN21" s="55">
        <v>12</v>
      </c>
      <c r="AO21" s="55">
        <v>13</v>
      </c>
      <c r="AP21" s="56">
        <v>1152</v>
      </c>
      <c r="AQ21" s="60">
        <v>44</v>
      </c>
      <c r="AS21" s="50">
        <v>19</v>
      </c>
      <c r="AT21" s="51"/>
      <c r="AU21" s="53"/>
      <c r="AX21" s="78" t="s">
        <v>86</v>
      </c>
      <c r="AY21" s="79">
        <v>10</v>
      </c>
      <c r="BC21" s="50">
        <v>19</v>
      </c>
      <c r="BD21" s="51"/>
      <c r="BE21" s="73"/>
      <c r="BF21" s="51"/>
      <c r="BG21" s="73"/>
      <c r="BH21" s="51"/>
      <c r="BI21" s="73"/>
    </row>
    <row r="22" spans="1:61" ht="15.75" thickBot="1" x14ac:dyDescent="0.3">
      <c r="A22" s="21">
        <v>23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45</v>
      </c>
      <c r="P22" s="52">
        <v>45</v>
      </c>
      <c r="Q22" s="52">
        <v>45</v>
      </c>
      <c r="R22" s="52">
        <v>45</v>
      </c>
      <c r="S22" s="52">
        <v>45</v>
      </c>
      <c r="T22" s="52">
        <v>45</v>
      </c>
      <c r="U22" s="52">
        <v>45</v>
      </c>
      <c r="V22" s="52">
        <v>45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1153</v>
      </c>
      <c r="AL22" s="55">
        <v>0</v>
      </c>
      <c r="AM22" s="55">
        <v>2</v>
      </c>
      <c r="AN22" s="55">
        <v>10</v>
      </c>
      <c r="AO22" s="55">
        <v>10</v>
      </c>
      <c r="AP22" s="56">
        <v>1131</v>
      </c>
      <c r="AQ22" s="60">
        <v>22</v>
      </c>
      <c r="AS22" s="50">
        <v>20</v>
      </c>
      <c r="AT22" s="51"/>
      <c r="AU22" s="53"/>
      <c r="AX22" s="78" t="s">
        <v>75</v>
      </c>
      <c r="AY22" s="79">
        <v>30</v>
      </c>
      <c r="BC22" s="50">
        <v>20</v>
      </c>
      <c r="BD22" s="51"/>
      <c r="BE22" s="73"/>
      <c r="BF22" s="51"/>
      <c r="BG22" s="73"/>
      <c r="BH22" s="51"/>
      <c r="BI22" s="73"/>
    </row>
    <row r="23" spans="1:61" ht="15.75" thickBot="1" x14ac:dyDescent="0.3">
      <c r="A23" s="21">
        <v>22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45</v>
      </c>
      <c r="P23" s="52">
        <v>45</v>
      </c>
      <c r="Q23" s="52">
        <v>45</v>
      </c>
      <c r="R23" s="52">
        <v>45</v>
      </c>
      <c r="S23" s="52">
        <v>45</v>
      </c>
      <c r="T23" s="52">
        <v>45</v>
      </c>
      <c r="U23" s="52">
        <v>45</v>
      </c>
      <c r="V23" s="52">
        <v>45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1169</v>
      </c>
      <c r="AL23" s="55">
        <v>5</v>
      </c>
      <c r="AM23" s="55">
        <v>7</v>
      </c>
      <c r="AN23" s="55">
        <v>8</v>
      </c>
      <c r="AO23" s="55">
        <v>12</v>
      </c>
      <c r="AP23" s="56">
        <v>1137</v>
      </c>
      <c r="AQ23" s="60">
        <v>32</v>
      </c>
      <c r="AS23" s="50">
        <v>21</v>
      </c>
      <c r="AT23" s="51"/>
      <c r="AU23" s="53"/>
      <c r="AX23" s="78" t="s">
        <v>74</v>
      </c>
      <c r="AY23" s="79">
        <v>20</v>
      </c>
      <c r="BC23" s="50">
        <v>21</v>
      </c>
      <c r="BD23" s="51"/>
      <c r="BE23" s="73"/>
      <c r="BF23" s="51"/>
      <c r="BG23" s="73"/>
      <c r="BH23" s="51"/>
      <c r="BI23" s="73"/>
    </row>
    <row r="24" spans="1:61" ht="15.75" thickBot="1" x14ac:dyDescent="0.3">
      <c r="A24" s="21">
        <v>4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45</v>
      </c>
      <c r="P24" s="52">
        <v>45</v>
      </c>
      <c r="Q24" s="52">
        <v>45</v>
      </c>
      <c r="R24" s="52">
        <v>45</v>
      </c>
      <c r="S24" s="52">
        <v>45</v>
      </c>
      <c r="T24" s="52">
        <v>45</v>
      </c>
      <c r="U24" s="52">
        <v>45</v>
      </c>
      <c r="V24" s="52">
        <v>45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1222</v>
      </c>
      <c r="AL24" s="55">
        <v>2</v>
      </c>
      <c r="AM24" s="55">
        <v>12</v>
      </c>
      <c r="AN24" s="55">
        <v>14</v>
      </c>
      <c r="AO24" s="55">
        <v>17</v>
      </c>
      <c r="AP24" s="56">
        <v>1177</v>
      </c>
      <c r="AQ24" s="60">
        <v>45</v>
      </c>
      <c r="AS24" s="50">
        <v>22</v>
      </c>
      <c r="AT24" s="54"/>
      <c r="AU24" s="53"/>
      <c r="AX24" s="78" t="s">
        <v>73</v>
      </c>
      <c r="AY24" s="79">
        <v>40</v>
      </c>
      <c r="BC24" s="50">
        <v>22</v>
      </c>
      <c r="BD24" s="54"/>
      <c r="BE24" s="73"/>
      <c r="BF24" s="51"/>
      <c r="BG24" s="73"/>
      <c r="BH24" s="51"/>
      <c r="BI24" s="73"/>
    </row>
    <row r="25" spans="1:61" ht="15.75" thickBot="1" x14ac:dyDescent="0.3">
      <c r="A25" s="21">
        <v>21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45</v>
      </c>
      <c r="P25" s="52">
        <v>45</v>
      </c>
      <c r="Q25" s="52">
        <v>45</v>
      </c>
      <c r="R25" s="52">
        <v>45</v>
      </c>
      <c r="S25" s="52">
        <v>45</v>
      </c>
      <c r="T25" s="52">
        <v>45</v>
      </c>
      <c r="U25" s="52">
        <v>45</v>
      </c>
      <c r="V25" s="52">
        <v>45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1180</v>
      </c>
      <c r="AL25" s="55">
        <v>7</v>
      </c>
      <c r="AM25" s="55">
        <v>10</v>
      </c>
      <c r="AN25" s="55">
        <v>11</v>
      </c>
      <c r="AO25" s="55">
        <v>12</v>
      </c>
      <c r="AP25" s="56">
        <v>1140</v>
      </c>
      <c r="AQ25" s="60">
        <v>40</v>
      </c>
      <c r="AS25" s="50">
        <v>23</v>
      </c>
      <c r="AT25" s="54"/>
      <c r="AU25" s="51"/>
      <c r="AX25" s="78" t="s">
        <v>98</v>
      </c>
      <c r="AY25" s="79">
        <v>20</v>
      </c>
      <c r="BC25" s="50">
        <v>23</v>
      </c>
      <c r="BD25" s="54"/>
      <c r="BE25" s="73"/>
      <c r="BF25" s="51"/>
      <c r="BG25" s="73"/>
      <c r="BH25" s="51"/>
      <c r="BI25" s="73"/>
    </row>
    <row r="26" spans="1:61" ht="15.75" thickBot="1" x14ac:dyDescent="0.3">
      <c r="A26" s="21">
        <v>7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45</v>
      </c>
      <c r="P26" s="52">
        <v>45</v>
      </c>
      <c r="Q26" s="52">
        <v>45</v>
      </c>
      <c r="R26" s="52">
        <v>45</v>
      </c>
      <c r="S26" s="52">
        <v>45</v>
      </c>
      <c r="T26" s="52">
        <v>45</v>
      </c>
      <c r="U26" s="52">
        <v>45</v>
      </c>
      <c r="V26" s="52">
        <v>45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1222</v>
      </c>
      <c r="AL26" s="55">
        <v>10</v>
      </c>
      <c r="AM26" s="55">
        <v>11</v>
      </c>
      <c r="AN26" s="55">
        <v>14</v>
      </c>
      <c r="AO26" s="55">
        <v>16</v>
      </c>
      <c r="AP26" s="56">
        <v>1171</v>
      </c>
      <c r="AQ26" s="60">
        <v>51</v>
      </c>
      <c r="AS26" s="50">
        <v>24</v>
      </c>
      <c r="AT26" s="51"/>
      <c r="AU26" s="51"/>
      <c r="AX26" s="78"/>
      <c r="AY26" s="79"/>
      <c r="BC26" s="50">
        <v>24</v>
      </c>
      <c r="BD26" s="51"/>
      <c r="BE26" s="73"/>
      <c r="BF26" s="51"/>
      <c r="BG26" s="73"/>
      <c r="BH26" s="51"/>
      <c r="BI26" s="73"/>
    </row>
    <row r="27" spans="1:61" ht="15.75" thickBot="1" x14ac:dyDescent="0.3">
      <c r="A27" s="21">
        <v>19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45</v>
      </c>
      <c r="P27" s="52">
        <v>45</v>
      </c>
      <c r="Q27" s="52">
        <v>45</v>
      </c>
      <c r="R27" s="52">
        <v>45</v>
      </c>
      <c r="S27" s="52">
        <v>45</v>
      </c>
      <c r="T27" s="52">
        <v>45</v>
      </c>
      <c r="U27" s="52">
        <v>45</v>
      </c>
      <c r="V27" s="52">
        <v>45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1178</v>
      </c>
      <c r="AL27" s="55">
        <v>6</v>
      </c>
      <c r="AM27" s="55">
        <v>7</v>
      </c>
      <c r="AN27" s="55">
        <v>9</v>
      </c>
      <c r="AO27" s="55">
        <v>10</v>
      </c>
      <c r="AP27" s="56">
        <v>1146</v>
      </c>
      <c r="AQ27" s="60">
        <v>32</v>
      </c>
      <c r="AS27" s="50">
        <v>25</v>
      </c>
      <c r="AT27" s="51"/>
      <c r="AU27" s="51"/>
      <c r="AX27" s="78"/>
      <c r="AY27" s="79"/>
      <c r="BC27" s="50">
        <v>25</v>
      </c>
      <c r="BD27" s="51"/>
      <c r="BE27" s="73"/>
      <c r="BF27" s="51"/>
      <c r="BG27" s="73"/>
      <c r="BH27" s="51"/>
      <c r="BI27" s="73"/>
    </row>
    <row r="28" spans="1:61" ht="15.75" thickBot="1" x14ac:dyDescent="0.3">
      <c r="A28" s="21">
        <v>15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45</v>
      </c>
      <c r="P28" s="52">
        <v>45</v>
      </c>
      <c r="Q28" s="52">
        <v>45</v>
      </c>
      <c r="R28" s="52">
        <v>45</v>
      </c>
      <c r="S28" s="52">
        <v>45</v>
      </c>
      <c r="T28" s="52">
        <v>45</v>
      </c>
      <c r="U28" s="52">
        <v>45</v>
      </c>
      <c r="V28" s="52">
        <v>45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1193</v>
      </c>
      <c r="AL28" s="55">
        <v>4</v>
      </c>
      <c r="AM28" s="55">
        <v>10</v>
      </c>
      <c r="AN28" s="55">
        <v>11</v>
      </c>
      <c r="AO28" s="55">
        <v>13</v>
      </c>
      <c r="AP28" s="56">
        <v>1155</v>
      </c>
      <c r="AQ28" s="60">
        <v>38</v>
      </c>
      <c r="AS28" s="50">
        <v>26</v>
      </c>
      <c r="AT28" s="51"/>
      <c r="AU28" s="51"/>
      <c r="AX28" s="78"/>
      <c r="AY28" s="79"/>
      <c r="BC28" s="50">
        <v>26</v>
      </c>
      <c r="BD28" s="51"/>
      <c r="BE28" s="73"/>
      <c r="BF28" s="51"/>
      <c r="BG28" s="73"/>
      <c r="BH28" s="51"/>
      <c r="BI28" s="73"/>
    </row>
    <row r="29" spans="1:61" ht="15" x14ac:dyDescent="0.25">
      <c r="A29" s="21">
        <v>27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45</v>
      </c>
      <c r="P29" s="52">
        <v>45</v>
      </c>
      <c r="Q29" s="52">
        <v>45</v>
      </c>
      <c r="R29" s="52">
        <v>45</v>
      </c>
      <c r="S29" s="52">
        <v>45</v>
      </c>
      <c r="T29" s="52">
        <v>45</v>
      </c>
      <c r="U29" s="52">
        <v>45</v>
      </c>
      <c r="V29" s="52">
        <v>45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1021</v>
      </c>
      <c r="AL29" s="55">
        <v>0</v>
      </c>
      <c r="AM29" s="55">
        <v>0</v>
      </c>
      <c r="AN29" s="55">
        <v>0</v>
      </c>
      <c r="AO29" s="55">
        <v>0</v>
      </c>
      <c r="AP29" s="56">
        <v>1021</v>
      </c>
      <c r="AQ29" s="60">
        <v>0</v>
      </c>
      <c r="AS29" s="50">
        <v>27</v>
      </c>
      <c r="AT29" s="51"/>
      <c r="AU29" s="51"/>
      <c r="AX29" s="78"/>
      <c r="AY29" s="79"/>
      <c r="BC29" s="50">
        <v>27</v>
      </c>
      <c r="BD29" s="51"/>
      <c r="BE29" s="73"/>
      <c r="BF29" s="51"/>
      <c r="BG29" s="73"/>
      <c r="BH29" s="51"/>
      <c r="BI29" s="73"/>
    </row>
    <row r="30" spans="1:61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/>
      <c r="AU30" s="51"/>
      <c r="AX30" s="78"/>
      <c r="AY30" s="79"/>
      <c r="BC30" s="50">
        <v>28</v>
      </c>
      <c r="BD30" s="51"/>
      <c r="BE30" s="73"/>
      <c r="BF30" s="51"/>
      <c r="BG30" s="73"/>
      <c r="BH30" s="51"/>
      <c r="BI30" s="73"/>
    </row>
    <row r="31" spans="1:61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/>
      <c r="AU31" s="51"/>
      <c r="AX31" s="78"/>
      <c r="AY31" s="79"/>
      <c r="BC31" s="50">
        <v>29</v>
      </c>
      <c r="BD31" s="51"/>
      <c r="BE31" s="73"/>
      <c r="BF31" s="51"/>
      <c r="BG31" s="73"/>
      <c r="BH31" s="51"/>
      <c r="BI31" s="73"/>
    </row>
    <row r="32" spans="1:61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1"/>
      <c r="AU32" s="51"/>
      <c r="AX32" s="78"/>
      <c r="AY32" s="79"/>
      <c r="BC32" s="50">
        <v>30</v>
      </c>
      <c r="BD32" s="51"/>
      <c r="BE32" s="73"/>
      <c r="BF32" s="51"/>
      <c r="BG32" s="73"/>
      <c r="BH32" s="51"/>
      <c r="BI32" s="73"/>
    </row>
    <row r="33" spans="1:61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>
        <v>31</v>
      </c>
      <c r="BD33" s="51"/>
      <c r="BE33" s="73"/>
      <c r="BF33" s="51"/>
      <c r="BG33" s="73"/>
      <c r="BH33" s="51"/>
      <c r="BI33" s="73"/>
    </row>
    <row r="34" spans="1:61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>
        <v>32</v>
      </c>
      <c r="BD34" s="51"/>
      <c r="BE34" s="73"/>
      <c r="BF34" s="51"/>
      <c r="BG34" s="73"/>
      <c r="BH34" s="51"/>
      <c r="BI34" s="73"/>
    </row>
    <row r="35" spans="1:61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BC35" s="50">
        <v>33</v>
      </c>
      <c r="BD35" s="51"/>
      <c r="BE35" s="73"/>
      <c r="BF35" s="51"/>
      <c r="BG35" s="73"/>
      <c r="BH35" s="51"/>
      <c r="BI35" s="73"/>
    </row>
    <row r="36" spans="1:61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>
        <v>34</v>
      </c>
      <c r="BD36" s="51"/>
      <c r="BE36" s="73"/>
      <c r="BF36" s="51"/>
      <c r="BG36" s="73"/>
      <c r="BH36" s="51"/>
      <c r="BI36" s="73"/>
    </row>
    <row r="37" spans="1:61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1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</row>
    <row r="39" spans="1:61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1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</row>
    <row r="41" spans="1:61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1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1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1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1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1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1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1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1215</v>
      </c>
      <c r="P51" s="61">
        <v>1215</v>
      </c>
      <c r="Q51" s="61">
        <v>1215</v>
      </c>
      <c r="R51" s="61">
        <v>1215</v>
      </c>
      <c r="S51" s="61">
        <v>1215</v>
      </c>
      <c r="T51" s="61">
        <v>1215</v>
      </c>
      <c r="U51" s="61">
        <v>1215</v>
      </c>
      <c r="V51" s="61">
        <v>1215</v>
      </c>
      <c r="W51" s="61">
        <v>1215</v>
      </c>
      <c r="X51" s="61">
        <v>1215</v>
      </c>
      <c r="Y51" s="61">
        <v>1215</v>
      </c>
      <c r="Z51" s="61">
        <v>1215</v>
      </c>
      <c r="AA51" s="61">
        <v>1215</v>
      </c>
      <c r="AB51" s="61">
        <v>1215</v>
      </c>
      <c r="AC51" s="61">
        <v>1215</v>
      </c>
      <c r="AD51" s="61">
        <v>1215</v>
      </c>
      <c r="AE51" s="61">
        <v>1215</v>
      </c>
      <c r="AF51" s="61">
        <v>1215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32110</v>
      </c>
      <c r="AL51" s="61">
        <v>139</v>
      </c>
      <c r="AM51" s="61">
        <v>235</v>
      </c>
      <c r="AN51" s="61">
        <v>295</v>
      </c>
      <c r="AO51" s="61">
        <v>333</v>
      </c>
      <c r="AP51" s="61">
        <v>31108</v>
      </c>
      <c r="AQ51" s="61">
        <v>1002</v>
      </c>
    </row>
  </sheetData>
  <sortState xmlns:xlrd2="http://schemas.microsoft.com/office/spreadsheetml/2017/richdata2" ref="AX13:AY24">
    <sortCondition ref="AX13:AX24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12" priority="1921" bottom="1" rank="4"/>
  </conditionalFormatting>
  <conditionalFormatting sqref="AU3:AU36">
    <cfRule type="top10" dxfId="11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AJ8" sqref="AJ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'12.Spieltag'!AI9</f>
        <v>244</v>
      </c>
      <c r="AI8" s="20">
        <f t="shared" ref="AI8:AI23" si="10">AG8+AH8</f>
        <v>289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'12.Spieltag'!AI10</f>
        <v>238</v>
      </c>
      <c r="AI9" s="20">
        <f t="shared" si="10"/>
        <v>283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5"/>
      <c r="G10" s="16"/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5"/>
      <c r="J10" s="16"/>
      <c r="K10" s="17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5"/>
      <c r="M10" s="16"/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/>
      <c r="P10" s="16"/>
      <c r="Q10" s="17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5"/>
      <c r="Y10" s="16"/>
      <c r="Z10" s="17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5"/>
      <c r="AB10" s="16"/>
      <c r="AC10" s="17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9"/>
        <v>45</v>
      </c>
      <c r="AH10" s="19">
        <f>'12.Spieltag'!AI11</f>
        <v>235</v>
      </c>
      <c r="AI10" s="20">
        <f t="shared" si="10"/>
        <v>280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3"/>
        <v>5</v>
      </c>
      <c r="F11" s="15"/>
      <c r="G11" s="16"/>
      <c r="H11" s="17" t="str">
        <f t="shared" si="14"/>
        <v>5</v>
      </c>
      <c r="I11" s="15"/>
      <c r="J11" s="16"/>
      <c r="K11" s="17" t="str">
        <f t="shared" si="15"/>
        <v>5</v>
      </c>
      <c r="L11" s="15"/>
      <c r="M11" s="16"/>
      <c r="N11" s="17" t="str">
        <f t="shared" si="16"/>
        <v>5</v>
      </c>
      <c r="O11" s="15"/>
      <c r="P11" s="16"/>
      <c r="Q11" s="17" t="str">
        <f t="shared" si="17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18"/>
        <v>5</v>
      </c>
      <c r="X11" s="15"/>
      <c r="Y11" s="16"/>
      <c r="Z11" s="17" t="str">
        <f t="shared" si="19"/>
        <v>5</v>
      </c>
      <c r="AA11" s="15"/>
      <c r="AB11" s="16"/>
      <c r="AC11" s="17" t="str">
        <f t="shared" si="20"/>
        <v>5</v>
      </c>
      <c r="AD11" s="23"/>
      <c r="AE11" s="22"/>
      <c r="AF11" s="17"/>
      <c r="AG11" s="18">
        <f t="shared" si="9"/>
        <v>45</v>
      </c>
      <c r="AH11" s="19">
        <f>'12.Spieltag'!AI12</f>
        <v>232</v>
      </c>
      <c r="AI11" s="20">
        <f t="shared" si="10"/>
        <v>277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3"/>
        <v>5</v>
      </c>
      <c r="F12" s="15"/>
      <c r="G12" s="16"/>
      <c r="H12" s="17" t="str">
        <f t="shared" si="14"/>
        <v>5</v>
      </c>
      <c r="I12" s="15"/>
      <c r="J12" s="16"/>
      <c r="K12" s="17" t="str">
        <f t="shared" si="15"/>
        <v>5</v>
      </c>
      <c r="L12" s="15"/>
      <c r="M12" s="16"/>
      <c r="N12" s="17" t="str">
        <f t="shared" si="16"/>
        <v>5</v>
      </c>
      <c r="O12" s="15"/>
      <c r="P12" s="16"/>
      <c r="Q12" s="17" t="str">
        <f t="shared" si="17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18"/>
        <v>5</v>
      </c>
      <c r="X12" s="15"/>
      <c r="Y12" s="16"/>
      <c r="Z12" s="17" t="str">
        <f t="shared" si="19"/>
        <v>5</v>
      </c>
      <c r="AA12" s="15"/>
      <c r="AB12" s="16"/>
      <c r="AC12" s="17" t="str">
        <f t="shared" si="20"/>
        <v>5</v>
      </c>
      <c r="AD12" s="24"/>
      <c r="AE12" s="22"/>
      <c r="AF12" s="17"/>
      <c r="AG12" s="18">
        <f t="shared" si="9"/>
        <v>45</v>
      </c>
      <c r="AH12" s="19">
        <f>'12.Spieltag'!AI13</f>
        <v>232</v>
      </c>
      <c r="AI12" s="20">
        <f t="shared" si="10"/>
        <v>277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3"/>
        <v>5</v>
      </c>
      <c r="F13" s="15"/>
      <c r="G13" s="16"/>
      <c r="H13" s="17" t="str">
        <f t="shared" si="14"/>
        <v>5</v>
      </c>
      <c r="I13" s="15"/>
      <c r="J13" s="16"/>
      <c r="K13" s="17" t="str">
        <f t="shared" si="15"/>
        <v>5</v>
      </c>
      <c r="L13" s="15"/>
      <c r="M13" s="16"/>
      <c r="N13" s="17" t="str">
        <f t="shared" si="16"/>
        <v>5</v>
      </c>
      <c r="O13" s="15"/>
      <c r="P13" s="16"/>
      <c r="Q13" s="17" t="str">
        <f t="shared" si="17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18"/>
        <v>5</v>
      </c>
      <c r="X13" s="15"/>
      <c r="Y13" s="16"/>
      <c r="Z13" s="17" t="str">
        <f t="shared" si="19"/>
        <v>5</v>
      </c>
      <c r="AA13" s="15"/>
      <c r="AB13" s="16"/>
      <c r="AC13" s="17" t="str">
        <f t="shared" si="20"/>
        <v>5</v>
      </c>
      <c r="AD13" s="24"/>
      <c r="AE13" s="22"/>
      <c r="AF13" s="17"/>
      <c r="AG13" s="18">
        <f t="shared" si="9"/>
        <v>45</v>
      </c>
      <c r="AH13" s="19">
        <f>'12.Spieltag'!AI14</f>
        <v>232</v>
      </c>
      <c r="AI13" s="20">
        <f t="shared" si="10"/>
        <v>277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3"/>
        <v>5</v>
      </c>
      <c r="F14" s="15"/>
      <c r="G14" s="16"/>
      <c r="H14" s="17" t="str">
        <f t="shared" si="14"/>
        <v>5</v>
      </c>
      <c r="I14" s="15"/>
      <c r="J14" s="16"/>
      <c r="K14" s="17" t="str">
        <f t="shared" si="15"/>
        <v>5</v>
      </c>
      <c r="L14" s="15"/>
      <c r="M14" s="16"/>
      <c r="N14" s="17" t="str">
        <f t="shared" si="16"/>
        <v>5</v>
      </c>
      <c r="O14" s="15"/>
      <c r="P14" s="16"/>
      <c r="Q14" s="17" t="str">
        <f t="shared" si="17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18"/>
        <v>5</v>
      </c>
      <c r="X14" s="15"/>
      <c r="Y14" s="16"/>
      <c r="Z14" s="17" t="str">
        <f t="shared" si="19"/>
        <v>5</v>
      </c>
      <c r="AA14" s="15"/>
      <c r="AB14" s="16"/>
      <c r="AC14" s="17" t="str">
        <f t="shared" si="20"/>
        <v>5</v>
      </c>
      <c r="AD14" s="24"/>
      <c r="AE14" s="22"/>
      <c r="AF14" s="17"/>
      <c r="AG14" s="18">
        <f t="shared" si="9"/>
        <v>45</v>
      </c>
      <c r="AH14" s="19">
        <f>'12.Spieltag'!AI15</f>
        <v>228</v>
      </c>
      <c r="AI14" s="20">
        <f t="shared" si="10"/>
        <v>273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3"/>
        <v>5</v>
      </c>
      <c r="F15" s="15"/>
      <c r="G15" s="16"/>
      <c r="H15" s="17" t="str">
        <f t="shared" si="14"/>
        <v>5</v>
      </c>
      <c r="I15" s="15"/>
      <c r="J15" s="16"/>
      <c r="K15" s="17" t="str">
        <f t="shared" si="15"/>
        <v>5</v>
      </c>
      <c r="L15" s="15"/>
      <c r="M15" s="16"/>
      <c r="N15" s="17" t="str">
        <f t="shared" si="16"/>
        <v>5</v>
      </c>
      <c r="O15" s="15"/>
      <c r="P15" s="16"/>
      <c r="Q15" s="17" t="str">
        <f t="shared" si="17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18"/>
        <v>5</v>
      </c>
      <c r="X15" s="15"/>
      <c r="Y15" s="16"/>
      <c r="Z15" s="17" t="str">
        <f t="shared" si="19"/>
        <v>5</v>
      </c>
      <c r="AA15" s="15"/>
      <c r="AB15" s="16"/>
      <c r="AC15" s="17" t="str">
        <f t="shared" si="20"/>
        <v>5</v>
      </c>
      <c r="AD15" s="24"/>
      <c r="AE15" s="22"/>
      <c r="AF15" s="17"/>
      <c r="AG15" s="18">
        <f t="shared" si="9"/>
        <v>45</v>
      </c>
      <c r="AH15" s="19">
        <f>'12.Spieltag'!AI16</f>
        <v>225</v>
      </c>
      <c r="AI15" s="20">
        <f t="shared" si="10"/>
        <v>270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3"/>
        <v>5</v>
      </c>
      <c r="F16" s="15"/>
      <c r="G16" s="16"/>
      <c r="H16" s="17" t="str">
        <f t="shared" si="14"/>
        <v>5</v>
      </c>
      <c r="I16" s="15"/>
      <c r="J16" s="16"/>
      <c r="K16" s="17" t="str">
        <f t="shared" si="15"/>
        <v>5</v>
      </c>
      <c r="L16" s="15"/>
      <c r="M16" s="16"/>
      <c r="N16" s="17" t="str">
        <f t="shared" si="16"/>
        <v>5</v>
      </c>
      <c r="O16" s="15"/>
      <c r="P16" s="16"/>
      <c r="Q16" s="17" t="str">
        <f t="shared" si="17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18"/>
        <v>5</v>
      </c>
      <c r="X16" s="15"/>
      <c r="Y16" s="16"/>
      <c r="Z16" s="17" t="str">
        <f t="shared" si="19"/>
        <v>5</v>
      </c>
      <c r="AA16" s="15"/>
      <c r="AB16" s="16"/>
      <c r="AC16" s="17" t="str">
        <f t="shared" si="20"/>
        <v>5</v>
      </c>
      <c r="AD16" s="24"/>
      <c r="AE16" s="22"/>
      <c r="AF16" s="17"/>
      <c r="AG16" s="18">
        <f t="shared" si="9"/>
        <v>45</v>
      </c>
      <c r="AH16" s="19">
        <f>'12.Spieltag'!AI17</f>
        <v>225</v>
      </c>
      <c r="AI16" s="20">
        <f t="shared" si="10"/>
        <v>270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3"/>
        <v>5</v>
      </c>
      <c r="F17" s="15"/>
      <c r="G17" s="16"/>
      <c r="H17" s="17" t="str">
        <f t="shared" si="14"/>
        <v>5</v>
      </c>
      <c r="I17" s="15"/>
      <c r="J17" s="16"/>
      <c r="K17" s="17" t="str">
        <f t="shared" si="15"/>
        <v>5</v>
      </c>
      <c r="L17" s="15"/>
      <c r="M17" s="16"/>
      <c r="N17" s="17" t="str">
        <f t="shared" si="16"/>
        <v>5</v>
      </c>
      <c r="O17" s="15"/>
      <c r="P17" s="16"/>
      <c r="Q17" s="17" t="str">
        <f t="shared" si="17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18"/>
        <v>5</v>
      </c>
      <c r="X17" s="15"/>
      <c r="Y17" s="16"/>
      <c r="Z17" s="17" t="str">
        <f t="shared" si="19"/>
        <v>5</v>
      </c>
      <c r="AA17" s="15"/>
      <c r="AB17" s="16"/>
      <c r="AC17" s="17" t="str">
        <f t="shared" si="20"/>
        <v>5</v>
      </c>
      <c r="AD17" s="24"/>
      <c r="AE17" s="22"/>
      <c r="AF17" s="17"/>
      <c r="AG17" s="18">
        <f t="shared" si="9"/>
        <v>45</v>
      </c>
      <c r="AH17" s="19">
        <f>'12.Spieltag'!AI18</f>
        <v>217</v>
      </c>
      <c r="AI17" s="20">
        <f t="shared" si="10"/>
        <v>262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3"/>
        <v>5</v>
      </c>
      <c r="F18" s="15"/>
      <c r="G18" s="16"/>
      <c r="H18" s="17" t="str">
        <f t="shared" si="14"/>
        <v>5</v>
      </c>
      <c r="I18" s="15"/>
      <c r="J18" s="16"/>
      <c r="K18" s="17" t="str">
        <f t="shared" si="15"/>
        <v>5</v>
      </c>
      <c r="L18" s="15"/>
      <c r="M18" s="16"/>
      <c r="N18" s="17" t="str">
        <f t="shared" si="16"/>
        <v>5</v>
      </c>
      <c r="O18" s="15"/>
      <c r="P18" s="16"/>
      <c r="Q18" s="17" t="str">
        <f t="shared" si="17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18"/>
        <v>5</v>
      </c>
      <c r="X18" s="15"/>
      <c r="Y18" s="16"/>
      <c r="Z18" s="17" t="str">
        <f t="shared" si="19"/>
        <v>5</v>
      </c>
      <c r="AA18" s="15"/>
      <c r="AB18" s="16"/>
      <c r="AC18" s="17" t="str">
        <f t="shared" si="20"/>
        <v>5</v>
      </c>
      <c r="AD18" s="24"/>
      <c r="AE18" s="22"/>
      <c r="AF18" s="17"/>
      <c r="AG18" s="18">
        <f t="shared" si="9"/>
        <v>45</v>
      </c>
      <c r="AH18" s="19">
        <f>'12.Spieltag'!AI19</f>
        <v>210</v>
      </c>
      <c r="AI18" s="20">
        <f t="shared" si="10"/>
        <v>255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>AJ19</f>
        <v>#VALUE!</v>
      </c>
      <c r="B19" s="18" t="str">
        <f>'1.Spieltag'!B19</f>
        <v>Kiki</v>
      </c>
      <c r="C19" s="15"/>
      <c r="D19" s="16"/>
      <c r="E19" s="17" t="str">
        <f t="shared" si="13"/>
        <v>5</v>
      </c>
      <c r="F19" s="15"/>
      <c r="G19" s="16"/>
      <c r="H19" s="17" t="str">
        <f t="shared" si="14"/>
        <v>5</v>
      </c>
      <c r="I19" s="15"/>
      <c r="J19" s="16"/>
      <c r="K19" s="17" t="str">
        <f t="shared" si="15"/>
        <v>5</v>
      </c>
      <c r="L19" s="15"/>
      <c r="M19" s="16"/>
      <c r="N19" s="17" t="str">
        <f t="shared" si="16"/>
        <v>5</v>
      </c>
      <c r="O19" s="15"/>
      <c r="P19" s="16"/>
      <c r="Q19" s="17" t="str">
        <f t="shared" si="17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18"/>
        <v>5</v>
      </c>
      <c r="X19" s="15"/>
      <c r="Y19" s="16"/>
      <c r="Z19" s="17" t="str">
        <f t="shared" si="19"/>
        <v>5</v>
      </c>
      <c r="AA19" s="15"/>
      <c r="AB19" s="16"/>
      <c r="AC19" s="17" t="str">
        <f t="shared" si="20"/>
        <v>5</v>
      </c>
      <c r="AD19" s="24"/>
      <c r="AE19" s="22"/>
      <c r="AF19" s="17"/>
      <c r="AG19" s="18">
        <f>E19+H19+K19+N19+Q19+T19+W19+Z19+AC19+AF19</f>
        <v>45</v>
      </c>
      <c r="AH19" s="19">
        <f>'12.Spieltag'!AI20</f>
        <v>208</v>
      </c>
      <c r="AI19" s="20">
        <f t="shared" si="10"/>
        <v>253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>AJ20</f>
        <v>#VALUE!</v>
      </c>
      <c r="B20" s="18" t="str">
        <f>'1.Spieltag'!B20</f>
        <v>Lola04</v>
      </c>
      <c r="C20" s="15"/>
      <c r="D20" s="16"/>
      <c r="E20" s="17" t="str">
        <f t="shared" si="13"/>
        <v>5</v>
      </c>
      <c r="F20" s="15"/>
      <c r="G20" s="16"/>
      <c r="H20" s="17" t="str">
        <f t="shared" si="14"/>
        <v>5</v>
      </c>
      <c r="I20" s="15"/>
      <c r="J20" s="16"/>
      <c r="K20" s="17" t="str">
        <f t="shared" si="15"/>
        <v>5</v>
      </c>
      <c r="L20" s="15"/>
      <c r="M20" s="16"/>
      <c r="N20" s="17" t="str">
        <f t="shared" si="16"/>
        <v>5</v>
      </c>
      <c r="O20" s="15"/>
      <c r="P20" s="16"/>
      <c r="Q20" s="17" t="str">
        <f t="shared" si="17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18"/>
        <v>5</v>
      </c>
      <c r="X20" s="15"/>
      <c r="Y20" s="16"/>
      <c r="Z20" s="17" t="str">
        <f t="shared" si="19"/>
        <v>5</v>
      </c>
      <c r="AA20" s="15"/>
      <c r="AB20" s="16"/>
      <c r="AC20" s="17" t="str">
        <f t="shared" si="20"/>
        <v>5</v>
      </c>
      <c r="AD20" s="24"/>
      <c r="AE20" s="22"/>
      <c r="AF20" s="17"/>
      <c r="AG20" s="18">
        <f>E20+H20+K20+N20+Q20+T20+W20+Z20+AC20+AF20</f>
        <v>45</v>
      </c>
      <c r="AH20" s="19">
        <f>'12.Spieltag'!AI21</f>
        <v>206</v>
      </c>
      <c r="AI20" s="20">
        <f t="shared" si="10"/>
        <v>251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>AJ21</f>
        <v>#VALUE!</v>
      </c>
      <c r="B21" s="18" t="str">
        <f>'1.Spieltag'!B21</f>
        <v>Master1</v>
      </c>
      <c r="C21" s="15"/>
      <c r="D21" s="16"/>
      <c r="E21" s="17" t="str">
        <f t="shared" si="13"/>
        <v>5</v>
      </c>
      <c r="F21" s="15"/>
      <c r="G21" s="16"/>
      <c r="H21" s="17" t="str">
        <f t="shared" si="14"/>
        <v>5</v>
      </c>
      <c r="I21" s="15"/>
      <c r="J21" s="16"/>
      <c r="K21" s="17" t="str">
        <f t="shared" si="15"/>
        <v>5</v>
      </c>
      <c r="L21" s="15"/>
      <c r="M21" s="16"/>
      <c r="N21" s="17" t="str">
        <f t="shared" si="16"/>
        <v>5</v>
      </c>
      <c r="O21" s="15"/>
      <c r="P21" s="16"/>
      <c r="Q21" s="17" t="str">
        <f t="shared" si="17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18"/>
        <v>5</v>
      </c>
      <c r="X21" s="15"/>
      <c r="Y21" s="16"/>
      <c r="Z21" s="17" t="str">
        <f t="shared" si="19"/>
        <v>5</v>
      </c>
      <c r="AA21" s="15"/>
      <c r="AB21" s="16"/>
      <c r="AC21" s="17" t="str">
        <f t="shared" si="20"/>
        <v>5</v>
      </c>
      <c r="AD21" s="24"/>
      <c r="AE21" s="22"/>
      <c r="AF21" s="17"/>
      <c r="AG21" s="18">
        <f>E21+H21+K21+N21+Q21+T21+W21+Z21+AC21+AF21</f>
        <v>45</v>
      </c>
      <c r="AH21" s="19">
        <f>'12.Spieltag'!AI22</f>
        <v>203</v>
      </c>
      <c r="AI21" s="20">
        <f t="shared" si="10"/>
        <v>248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>AJ22</f>
        <v>#VALUE!</v>
      </c>
      <c r="B22" s="18" t="str">
        <f>'1.Spieltag'!B22</f>
        <v>Mike04</v>
      </c>
      <c r="C22" s="15"/>
      <c r="D22" s="16"/>
      <c r="E22" s="17" t="str">
        <f t="shared" si="13"/>
        <v>5</v>
      </c>
      <c r="F22" s="15"/>
      <c r="G22" s="16"/>
      <c r="H22" s="17" t="str">
        <f t="shared" si="14"/>
        <v>5</v>
      </c>
      <c r="I22" s="15"/>
      <c r="J22" s="16"/>
      <c r="K22" s="17" t="str">
        <f t="shared" si="15"/>
        <v>5</v>
      </c>
      <c r="L22" s="15"/>
      <c r="M22" s="16"/>
      <c r="N22" s="17" t="str">
        <f t="shared" si="16"/>
        <v>5</v>
      </c>
      <c r="O22" s="15"/>
      <c r="P22" s="16"/>
      <c r="Q22" s="17" t="str">
        <f t="shared" si="17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18"/>
        <v>5</v>
      </c>
      <c r="X22" s="15"/>
      <c r="Y22" s="16"/>
      <c r="Z22" s="17" t="str">
        <f t="shared" si="19"/>
        <v>5</v>
      </c>
      <c r="AA22" s="15"/>
      <c r="AB22" s="16"/>
      <c r="AC22" s="17" t="str">
        <f t="shared" si="20"/>
        <v>5</v>
      </c>
      <c r="AD22" s="24"/>
      <c r="AE22" s="22"/>
      <c r="AF22" s="17"/>
      <c r="AG22" s="18">
        <f>E22+H22+K22+N22+Q22+T22+W22+Z22+AC22+AF22</f>
        <v>45</v>
      </c>
      <c r="AH22" s="19">
        <f>'12.Spieltag'!AI23</f>
        <v>202</v>
      </c>
      <c r="AI22" s="20">
        <f t="shared" si="10"/>
        <v>247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>AJ23</f>
        <v>#VALUE!</v>
      </c>
      <c r="B23" s="18" t="str">
        <f>'1.Spieltag'!B23</f>
        <v>Nico1904</v>
      </c>
      <c r="C23" s="15"/>
      <c r="D23" s="16"/>
      <c r="E23" s="17" t="str">
        <f t="shared" si="13"/>
        <v>5</v>
      </c>
      <c r="F23" s="15"/>
      <c r="G23" s="16"/>
      <c r="H23" s="17" t="str">
        <f t="shared" si="14"/>
        <v>5</v>
      </c>
      <c r="I23" s="15"/>
      <c r="J23" s="16"/>
      <c r="K23" s="17" t="str">
        <f t="shared" si="15"/>
        <v>5</v>
      </c>
      <c r="L23" s="15"/>
      <c r="M23" s="16"/>
      <c r="N23" s="17" t="str">
        <f t="shared" si="16"/>
        <v>5</v>
      </c>
      <c r="O23" s="15"/>
      <c r="P23" s="16"/>
      <c r="Q23" s="17" t="str">
        <f t="shared" si="17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18"/>
        <v>5</v>
      </c>
      <c r="X23" s="15"/>
      <c r="Y23" s="16"/>
      <c r="Z23" s="17" t="str">
        <f t="shared" si="19"/>
        <v>5</v>
      </c>
      <c r="AA23" s="15"/>
      <c r="AB23" s="16"/>
      <c r="AC23" s="17" t="str">
        <f t="shared" si="20"/>
        <v>5</v>
      </c>
      <c r="AD23" s="24"/>
      <c r="AE23" s="22"/>
      <c r="AF23" s="17"/>
      <c r="AG23" s="18">
        <f>E23+H23+K23+N23+Q23+T23+W23+Z23+AC23+AF23</f>
        <v>45</v>
      </c>
      <c r="AH23" s="19">
        <f>'12.Spieltag'!AI24</f>
        <v>196</v>
      </c>
      <c r="AI23" s="20">
        <f t="shared" si="10"/>
        <v>241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ref="A24:A26" si="21">AJ24</f>
        <v>#VALUE!</v>
      </c>
      <c r="B24" s="18" t="str">
        <f>'1.Spieltag'!B24</f>
        <v>Reinhold</v>
      </c>
      <c r="C24" s="15"/>
      <c r="D24" s="16"/>
      <c r="E24" s="17" t="str">
        <f t="shared" si="13"/>
        <v>5</v>
      </c>
      <c r="F24" s="15"/>
      <c r="G24" s="16"/>
      <c r="H24" s="17" t="str">
        <f t="shared" si="14"/>
        <v>5</v>
      </c>
      <c r="I24" s="15"/>
      <c r="J24" s="16"/>
      <c r="K24" s="17" t="str">
        <f t="shared" si="15"/>
        <v>5</v>
      </c>
      <c r="L24" s="15"/>
      <c r="M24" s="16"/>
      <c r="N24" s="17" t="str">
        <f t="shared" si="16"/>
        <v>5</v>
      </c>
      <c r="O24" s="15"/>
      <c r="P24" s="16"/>
      <c r="Q24" s="17" t="str">
        <f t="shared" si="17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18"/>
        <v>5</v>
      </c>
      <c r="X24" s="15"/>
      <c r="Y24" s="16"/>
      <c r="Z24" s="17" t="str">
        <f t="shared" si="19"/>
        <v>5</v>
      </c>
      <c r="AA24" s="15"/>
      <c r="AB24" s="16"/>
      <c r="AC24" s="17" t="str">
        <f t="shared" si="20"/>
        <v>5</v>
      </c>
      <c r="AD24" s="24"/>
      <c r="AE24" s="22"/>
      <c r="AF24" s="17"/>
      <c r="AG24" s="18">
        <f t="shared" ref="AG24:AG26" si="22">E24+H24+K24+N24+Q24+T24+W24+Z24+AC24+AF24</f>
        <v>45</v>
      </c>
      <c r="AH24" s="19">
        <f>'12.Spieltag'!AI25</f>
        <v>190</v>
      </c>
      <c r="AI24" s="20">
        <f t="shared" ref="AI24:AI26" si="23">AG24+AH24</f>
        <v>235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21"/>
        <v>#VALUE!</v>
      </c>
      <c r="B25" s="18" t="str">
        <f>'1.Spieltag'!B25</f>
        <v>ReneMause</v>
      </c>
      <c r="C25" s="15"/>
      <c r="D25" s="16"/>
      <c r="E25" s="17" t="str">
        <f t="shared" si="13"/>
        <v>5</v>
      </c>
      <c r="F25" s="15"/>
      <c r="G25" s="16"/>
      <c r="H25" s="17" t="str">
        <f t="shared" si="14"/>
        <v>5</v>
      </c>
      <c r="I25" s="15"/>
      <c r="J25" s="16"/>
      <c r="K25" s="17" t="str">
        <f t="shared" si="15"/>
        <v>5</v>
      </c>
      <c r="L25" s="15"/>
      <c r="M25" s="16"/>
      <c r="N25" s="17" t="str">
        <f t="shared" si="16"/>
        <v>5</v>
      </c>
      <c r="O25" s="15"/>
      <c r="P25" s="16"/>
      <c r="Q25" s="17" t="str">
        <f t="shared" si="17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18"/>
        <v>5</v>
      </c>
      <c r="X25" s="15"/>
      <c r="Y25" s="16"/>
      <c r="Z25" s="17" t="str">
        <f t="shared" si="19"/>
        <v>5</v>
      </c>
      <c r="AA25" s="15"/>
      <c r="AB25" s="16"/>
      <c r="AC25" s="17" t="str">
        <f t="shared" si="20"/>
        <v>5</v>
      </c>
      <c r="AD25" s="24"/>
      <c r="AE25" s="22"/>
      <c r="AF25" s="17"/>
      <c r="AG25" s="18">
        <f t="shared" si="22"/>
        <v>45</v>
      </c>
      <c r="AH25" s="19">
        <f>'12.Spieltag'!AI26</f>
        <v>189</v>
      </c>
      <c r="AI25" s="20">
        <f t="shared" si="23"/>
        <v>234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21"/>
        <v>#VALUE!</v>
      </c>
      <c r="B26" s="18" t="str">
        <f>'1.Spieltag'!B26</f>
        <v>Ricardo04</v>
      </c>
      <c r="C26" s="15"/>
      <c r="D26" s="16"/>
      <c r="E26" s="17" t="str">
        <f t="shared" si="13"/>
        <v>5</v>
      </c>
      <c r="F26" s="15"/>
      <c r="G26" s="16"/>
      <c r="H26" s="17" t="str">
        <f t="shared" si="14"/>
        <v>5</v>
      </c>
      <c r="I26" s="15"/>
      <c r="J26" s="16"/>
      <c r="K26" s="17" t="str">
        <f t="shared" si="15"/>
        <v>5</v>
      </c>
      <c r="L26" s="15"/>
      <c r="M26" s="16"/>
      <c r="N26" s="17" t="str">
        <f t="shared" si="16"/>
        <v>5</v>
      </c>
      <c r="O26" s="15"/>
      <c r="P26" s="16"/>
      <c r="Q26" s="17" t="str">
        <f t="shared" si="17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18"/>
        <v>5</v>
      </c>
      <c r="X26" s="15"/>
      <c r="Y26" s="16"/>
      <c r="Z26" s="17" t="str">
        <f t="shared" si="19"/>
        <v>5</v>
      </c>
      <c r="AA26" s="15"/>
      <c r="AB26" s="16"/>
      <c r="AC26" s="17" t="str">
        <f t="shared" si="20"/>
        <v>5</v>
      </c>
      <c r="AD26" s="24"/>
      <c r="AE26" s="22"/>
      <c r="AF26" s="17"/>
      <c r="AG26" s="18">
        <f t="shared" si="22"/>
        <v>45</v>
      </c>
      <c r="AH26" s="19">
        <f>'12.Spieltag'!AI27</f>
        <v>188</v>
      </c>
      <c r="AI26" s="20">
        <f t="shared" si="23"/>
        <v>233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24">AJ27</f>
        <v>#VALUE!</v>
      </c>
      <c r="B27" s="18" t="str">
        <f>'1.Spieltag'!B27</f>
        <v>Schalt04</v>
      </c>
      <c r="C27" s="15"/>
      <c r="D27" s="16"/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4">E27+H27+K27+N27+Q27+T27+W27+Z27+AC27+AF27</f>
        <v>45</v>
      </c>
      <c r="AH27" s="19">
        <f>'12.Spieltag'!AI28</f>
        <v>186</v>
      </c>
      <c r="AI27" s="20">
        <f t="shared" ref="AI27:AI32" si="35">AG27+AH27</f>
        <v>231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24"/>
        <v>#VALUE!</v>
      </c>
      <c r="B28" s="18" t="str">
        <f>'1.Spieltag'!B28</f>
        <v>schmiddi04</v>
      </c>
      <c r="C28" s="15"/>
      <c r="D28" s="16"/>
      <c r="E28" s="17" t="str">
        <f t="shared" si="25"/>
        <v>5</v>
      </c>
      <c r="F28" s="15"/>
      <c r="G28" s="16"/>
      <c r="H28" s="17" t="str">
        <f t="shared" si="26"/>
        <v>5</v>
      </c>
      <c r="I28" s="15"/>
      <c r="J28" s="16"/>
      <c r="K28" s="17" t="str">
        <f t="shared" si="27"/>
        <v>5</v>
      </c>
      <c r="L28" s="15"/>
      <c r="M28" s="16"/>
      <c r="N28" s="17" t="str">
        <f t="shared" si="28"/>
        <v>5</v>
      </c>
      <c r="O28" s="15"/>
      <c r="P28" s="16"/>
      <c r="Q28" s="17" t="str">
        <f t="shared" si="29"/>
        <v>5</v>
      </c>
      <c r="R28" s="15"/>
      <c r="S28" s="16"/>
      <c r="T28" s="17" t="str">
        <f t="shared" si="30"/>
        <v>5</v>
      </c>
      <c r="U28" s="15"/>
      <c r="V28" s="16"/>
      <c r="W28" s="17" t="str">
        <f t="shared" si="31"/>
        <v>5</v>
      </c>
      <c r="X28" s="15"/>
      <c r="Y28" s="16"/>
      <c r="Z28" s="17" t="str">
        <f t="shared" si="32"/>
        <v>5</v>
      </c>
      <c r="AA28" s="15"/>
      <c r="AB28" s="16"/>
      <c r="AC28" s="17" t="str">
        <f t="shared" si="33"/>
        <v>5</v>
      </c>
      <c r="AD28" s="24"/>
      <c r="AE28" s="22"/>
      <c r="AF28" s="17"/>
      <c r="AG28" s="18">
        <f t="shared" si="34"/>
        <v>45</v>
      </c>
      <c r="AH28" s="19">
        <f>'12.Spieltag'!AI29</f>
        <v>179</v>
      </c>
      <c r="AI28" s="20">
        <f t="shared" si="35"/>
        <v>224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24"/>
        <v>#VALUE!</v>
      </c>
      <c r="B29" s="18" t="str">
        <f>'1.Spieltag'!B29</f>
        <v>shiny</v>
      </c>
      <c r="C29" s="15"/>
      <c r="D29" s="16"/>
      <c r="E29" s="17" t="str">
        <f t="shared" si="25"/>
        <v>5</v>
      </c>
      <c r="F29" s="15"/>
      <c r="G29" s="16"/>
      <c r="H29" s="17" t="str">
        <f t="shared" si="26"/>
        <v>5</v>
      </c>
      <c r="I29" s="15"/>
      <c r="J29" s="16"/>
      <c r="K29" s="17" t="str">
        <f t="shared" si="27"/>
        <v>5</v>
      </c>
      <c r="L29" s="15"/>
      <c r="M29" s="16"/>
      <c r="N29" s="17" t="str">
        <f t="shared" si="28"/>
        <v>5</v>
      </c>
      <c r="O29" s="15"/>
      <c r="P29" s="16"/>
      <c r="Q29" s="17" t="str">
        <f t="shared" si="29"/>
        <v>5</v>
      </c>
      <c r="R29" s="15"/>
      <c r="S29" s="16"/>
      <c r="T29" s="17" t="str">
        <f t="shared" si="30"/>
        <v>5</v>
      </c>
      <c r="U29" s="15"/>
      <c r="V29" s="16"/>
      <c r="W29" s="17" t="str">
        <f t="shared" si="31"/>
        <v>5</v>
      </c>
      <c r="X29" s="15"/>
      <c r="Y29" s="16"/>
      <c r="Z29" s="17" t="str">
        <f t="shared" si="32"/>
        <v>5</v>
      </c>
      <c r="AA29" s="15"/>
      <c r="AB29" s="16"/>
      <c r="AC29" s="17" t="str">
        <f t="shared" si="33"/>
        <v>5</v>
      </c>
      <c r="AD29" s="24"/>
      <c r="AE29" s="22"/>
      <c r="AF29" s="17"/>
      <c r="AG29" s="18">
        <f t="shared" si="34"/>
        <v>45</v>
      </c>
      <c r="AH29" s="19">
        <f>'12.Spieltag'!AI30</f>
        <v>174</v>
      </c>
      <c r="AI29" s="20">
        <f t="shared" si="35"/>
        <v>219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24"/>
        <v>#VALUE!</v>
      </c>
      <c r="B30" s="18" t="str">
        <f>'1.Spieltag'!B30</f>
        <v>Silfa04</v>
      </c>
      <c r="C30" s="15"/>
      <c r="D30" s="16"/>
      <c r="E30" s="17" t="str">
        <f t="shared" si="25"/>
        <v>5</v>
      </c>
      <c r="F30" s="15"/>
      <c r="G30" s="16"/>
      <c r="H30" s="17" t="str">
        <f t="shared" si="26"/>
        <v>5</v>
      </c>
      <c r="I30" s="15"/>
      <c r="J30" s="16"/>
      <c r="K30" s="17" t="str">
        <f t="shared" si="27"/>
        <v>5</v>
      </c>
      <c r="L30" s="15"/>
      <c r="M30" s="16"/>
      <c r="N30" s="17" t="str">
        <f t="shared" si="28"/>
        <v>5</v>
      </c>
      <c r="O30" s="15"/>
      <c r="P30" s="16"/>
      <c r="Q30" s="17" t="str">
        <f t="shared" si="29"/>
        <v>5</v>
      </c>
      <c r="R30" s="15"/>
      <c r="S30" s="16"/>
      <c r="T30" s="17" t="str">
        <f t="shared" si="30"/>
        <v>5</v>
      </c>
      <c r="U30" s="15"/>
      <c r="V30" s="16"/>
      <c r="W30" s="17" t="str">
        <f t="shared" si="31"/>
        <v>5</v>
      </c>
      <c r="X30" s="15"/>
      <c r="Y30" s="16"/>
      <c r="Z30" s="17" t="str">
        <f t="shared" si="32"/>
        <v>5</v>
      </c>
      <c r="AA30" s="15"/>
      <c r="AB30" s="16"/>
      <c r="AC30" s="17" t="str">
        <f t="shared" si="33"/>
        <v>5</v>
      </c>
      <c r="AD30" s="24"/>
      <c r="AE30" s="22"/>
      <c r="AF30" s="17"/>
      <c r="AG30" s="18">
        <f t="shared" si="34"/>
        <v>45</v>
      </c>
      <c r="AH30" s="19">
        <f>'12.Spieltag'!AI31</f>
        <v>163</v>
      </c>
      <c r="AI30" s="20">
        <f t="shared" si="35"/>
        <v>208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24"/>
        <v>#VALUE!</v>
      </c>
      <c r="B31" s="18" t="str">
        <f>'1.Spieltag'!B31</f>
        <v>Tanja04</v>
      </c>
      <c r="C31" s="15"/>
      <c r="D31" s="16"/>
      <c r="E31" s="17" t="str">
        <f t="shared" si="25"/>
        <v>5</v>
      </c>
      <c r="F31" s="15"/>
      <c r="G31" s="16"/>
      <c r="H31" s="17" t="str">
        <f t="shared" si="26"/>
        <v>5</v>
      </c>
      <c r="I31" s="15"/>
      <c r="J31" s="16"/>
      <c r="K31" s="17" t="str">
        <f t="shared" si="27"/>
        <v>5</v>
      </c>
      <c r="L31" s="15"/>
      <c r="M31" s="16"/>
      <c r="N31" s="17" t="str">
        <f t="shared" si="28"/>
        <v>5</v>
      </c>
      <c r="O31" s="15"/>
      <c r="P31" s="16"/>
      <c r="Q31" s="17" t="str">
        <f t="shared" si="29"/>
        <v>5</v>
      </c>
      <c r="R31" s="15"/>
      <c r="S31" s="16"/>
      <c r="T31" s="17" t="str">
        <f t="shared" si="30"/>
        <v>5</v>
      </c>
      <c r="U31" s="15"/>
      <c r="V31" s="16"/>
      <c r="W31" s="17" t="str">
        <f t="shared" si="31"/>
        <v>5</v>
      </c>
      <c r="X31" s="15"/>
      <c r="Y31" s="16"/>
      <c r="Z31" s="17" t="str">
        <f t="shared" si="32"/>
        <v>5</v>
      </c>
      <c r="AA31" s="15"/>
      <c r="AB31" s="16"/>
      <c r="AC31" s="17" t="str">
        <f t="shared" si="33"/>
        <v>5</v>
      </c>
      <c r="AD31" s="24"/>
      <c r="AE31" s="22"/>
      <c r="AF31" s="17"/>
      <c r="AG31" s="18">
        <f t="shared" si="34"/>
        <v>45</v>
      </c>
      <c r="AH31" s="19">
        <f>'12.Spieltag'!AI32</f>
        <v>154</v>
      </c>
      <c r="AI31" s="20">
        <f t="shared" si="35"/>
        <v>199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24"/>
        <v>#VALUE!</v>
      </c>
      <c r="B32" s="18" t="str">
        <f>'1.Spieltag'!B32</f>
        <v>Th. Bülles</v>
      </c>
      <c r="C32" s="15"/>
      <c r="D32" s="16"/>
      <c r="E32" s="17" t="str">
        <f t="shared" si="25"/>
        <v>5</v>
      </c>
      <c r="F32" s="15"/>
      <c r="G32" s="16"/>
      <c r="H32" s="17" t="str">
        <f t="shared" si="26"/>
        <v>5</v>
      </c>
      <c r="I32" s="15"/>
      <c r="J32" s="16"/>
      <c r="K32" s="17" t="str">
        <f t="shared" si="27"/>
        <v>5</v>
      </c>
      <c r="L32" s="15"/>
      <c r="M32" s="16"/>
      <c r="N32" s="17" t="str">
        <f t="shared" si="28"/>
        <v>5</v>
      </c>
      <c r="O32" s="15"/>
      <c r="P32" s="16"/>
      <c r="Q32" s="17" t="str">
        <f t="shared" si="29"/>
        <v>5</v>
      </c>
      <c r="R32" s="15"/>
      <c r="S32" s="16"/>
      <c r="T32" s="17" t="str">
        <f t="shared" si="30"/>
        <v>5</v>
      </c>
      <c r="U32" s="15"/>
      <c r="V32" s="16"/>
      <c r="W32" s="17" t="str">
        <f t="shared" si="31"/>
        <v>5</v>
      </c>
      <c r="X32" s="15"/>
      <c r="Y32" s="16"/>
      <c r="Z32" s="17" t="str">
        <f t="shared" si="32"/>
        <v>5</v>
      </c>
      <c r="AA32" s="15"/>
      <c r="AB32" s="16"/>
      <c r="AC32" s="17" t="str">
        <f t="shared" si="33"/>
        <v>5</v>
      </c>
      <c r="AD32" s="24"/>
      <c r="AE32" s="22"/>
      <c r="AF32" s="17"/>
      <c r="AG32" s="18">
        <f t="shared" si="34"/>
        <v>45</v>
      </c>
      <c r="AH32" s="19">
        <f>'12.Spieltag'!AI33</f>
        <v>139</v>
      </c>
      <c r="AI32" s="20">
        <f t="shared" si="35"/>
        <v>184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24"/>
        <v>#VALUE!</v>
      </c>
      <c r="B33" s="18" t="str">
        <f>'1.Spieltag'!B33</f>
        <v>UltraGE</v>
      </c>
      <c r="C33" s="15"/>
      <c r="D33" s="16"/>
      <c r="E33" s="17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45">E33+H33+K33+N33+Q33+T33+W33+Z33+AC33+AF33</f>
        <v>45</v>
      </c>
      <c r="AH33" s="19">
        <f>'12.Spieltag'!AI34</f>
        <v>31</v>
      </c>
      <c r="AI33" s="20">
        <f t="shared" ref="AI33" si="46">AG33+AH33</f>
        <v>76</v>
      </c>
      <c r="AJ33" s="21" t="e">
        <f t="shared" ref="AJ33" si="47">RANK(AI33,$AI$8:$AI$53)</f>
        <v>#VALUE!</v>
      </c>
      <c r="AK33" s="1"/>
    </row>
    <row r="34" spans="1:37" ht="28.15" customHeight="1" thickBot="1" x14ac:dyDescent="0.25">
      <c r="A34" s="25" t="e">
        <f t="shared" ref="A34" si="48">AJ34</f>
        <v>#VALUE!</v>
      </c>
      <c r="B34" s="18" t="str">
        <f>'1.Spieltag'!B34</f>
        <v>Archie04</v>
      </c>
      <c r="C34" s="15"/>
      <c r="D34" s="16"/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50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52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53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54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55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6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7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8">E34+H34+K34+N34+Q34+T34+W34+Z34+AC34+AF34</f>
        <v>45</v>
      </c>
      <c r="AH34" s="19" t="str">
        <f>'12.Spieltag'!AI7</f>
        <v>Punkte</v>
      </c>
      <c r="AI34" s="20" t="e">
        <f t="shared" ref="AI34" si="59">AG34+AH34</f>
        <v>#VALUE!</v>
      </c>
      <c r="AJ34" s="21" t="e">
        <f t="shared" ref="AJ34" si="60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7" workbookViewId="0">
      <selection activeCell="H36" sqref="H3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'13.Spieltag'!AI8</f>
        <v>289</v>
      </c>
      <c r="AI8" s="20">
        <f t="shared" ref="AI8:AI26" si="10">AG8+AH8</f>
        <v>334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5"/>
      <c r="J9" s="16"/>
      <c r="K9" s="17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5"/>
      <c r="M9" s="16"/>
      <c r="N9" s="17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5"/>
      <c r="P9" s="16"/>
      <c r="Q9" s="17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5"/>
      <c r="S9" s="16"/>
      <c r="T9" s="17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5"/>
      <c r="Y9" s="16"/>
      <c r="Z9" s="17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5"/>
      <c r="AB9" s="16"/>
      <c r="AC9" s="17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4"/>
      <c r="AE9" s="22"/>
      <c r="AF9" s="17"/>
      <c r="AG9" s="18">
        <f t="shared" si="9"/>
        <v>45</v>
      </c>
      <c r="AH9" s="19">
        <f>'13.Spieltag'!AI9</f>
        <v>283</v>
      </c>
      <c r="AI9" s="20">
        <f t="shared" si="10"/>
        <v>328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3"/>
        <v>5</v>
      </c>
      <c r="I10" s="15"/>
      <c r="J10" s="16"/>
      <c r="K10" s="17" t="str">
        <f t="shared" si="14"/>
        <v>5</v>
      </c>
      <c r="L10" s="15"/>
      <c r="M10" s="16"/>
      <c r="N10" s="17" t="str">
        <f t="shared" si="15"/>
        <v>5</v>
      </c>
      <c r="O10" s="15"/>
      <c r="P10" s="16"/>
      <c r="Q10" s="17" t="str">
        <f t="shared" si="16"/>
        <v>5</v>
      </c>
      <c r="R10" s="15"/>
      <c r="S10" s="16"/>
      <c r="T10" s="17" t="str">
        <f t="shared" si="17"/>
        <v>5</v>
      </c>
      <c r="U10" s="15"/>
      <c r="V10" s="16"/>
      <c r="W10" s="17" t="str">
        <f t="shared" si="18"/>
        <v>5</v>
      </c>
      <c r="X10" s="15"/>
      <c r="Y10" s="16"/>
      <c r="Z10" s="17" t="str">
        <f t="shared" si="19"/>
        <v>5</v>
      </c>
      <c r="AA10" s="15"/>
      <c r="AB10" s="16"/>
      <c r="AC10" s="17" t="str">
        <f t="shared" si="20"/>
        <v>5</v>
      </c>
      <c r="AD10" s="24"/>
      <c r="AE10" s="22"/>
      <c r="AF10" s="17"/>
      <c r="AG10" s="18">
        <f t="shared" si="9"/>
        <v>45</v>
      </c>
      <c r="AH10" s="19">
        <f>'13.Spieltag'!AI10</f>
        <v>280</v>
      </c>
      <c r="AI10" s="20">
        <f t="shared" si="10"/>
        <v>325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3"/>
        <v>5</v>
      </c>
      <c r="I11" s="15"/>
      <c r="J11" s="16"/>
      <c r="K11" s="17" t="str">
        <f t="shared" si="14"/>
        <v>5</v>
      </c>
      <c r="L11" s="15"/>
      <c r="M11" s="16"/>
      <c r="N11" s="17" t="str">
        <f t="shared" si="15"/>
        <v>5</v>
      </c>
      <c r="O11" s="15"/>
      <c r="P11" s="16"/>
      <c r="Q11" s="17" t="str">
        <f t="shared" si="16"/>
        <v>5</v>
      </c>
      <c r="R11" s="15"/>
      <c r="S11" s="16"/>
      <c r="T11" s="17" t="str">
        <f t="shared" si="17"/>
        <v>5</v>
      </c>
      <c r="U11" s="15"/>
      <c r="V11" s="16"/>
      <c r="W11" s="17" t="str">
        <f t="shared" si="18"/>
        <v>5</v>
      </c>
      <c r="X11" s="15"/>
      <c r="Y11" s="16"/>
      <c r="Z11" s="17" t="str">
        <f t="shared" si="19"/>
        <v>5</v>
      </c>
      <c r="AA11" s="15"/>
      <c r="AB11" s="16"/>
      <c r="AC11" s="17" t="str">
        <f t="shared" si="20"/>
        <v>5</v>
      </c>
      <c r="AD11" s="23"/>
      <c r="AE11" s="22"/>
      <c r="AF11" s="17"/>
      <c r="AG11" s="18">
        <f t="shared" si="9"/>
        <v>45</v>
      </c>
      <c r="AH11" s="19">
        <f>'13.Spieltag'!AI11</f>
        <v>277</v>
      </c>
      <c r="AI11" s="20">
        <f t="shared" si="10"/>
        <v>322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3"/>
        <v>5</v>
      </c>
      <c r="I12" s="15"/>
      <c r="J12" s="16"/>
      <c r="K12" s="17" t="str">
        <f t="shared" si="14"/>
        <v>5</v>
      </c>
      <c r="L12" s="15"/>
      <c r="M12" s="16"/>
      <c r="N12" s="17" t="str">
        <f t="shared" si="15"/>
        <v>5</v>
      </c>
      <c r="O12" s="15"/>
      <c r="P12" s="16"/>
      <c r="Q12" s="17" t="str">
        <f t="shared" si="16"/>
        <v>5</v>
      </c>
      <c r="R12" s="15"/>
      <c r="S12" s="16"/>
      <c r="T12" s="17" t="str">
        <f t="shared" si="17"/>
        <v>5</v>
      </c>
      <c r="U12" s="15"/>
      <c r="V12" s="16"/>
      <c r="W12" s="17" t="str">
        <f t="shared" si="18"/>
        <v>5</v>
      </c>
      <c r="X12" s="15"/>
      <c r="Y12" s="16"/>
      <c r="Z12" s="17" t="str">
        <f t="shared" si="19"/>
        <v>5</v>
      </c>
      <c r="AA12" s="15"/>
      <c r="AB12" s="16"/>
      <c r="AC12" s="17" t="str">
        <f t="shared" si="20"/>
        <v>5</v>
      </c>
      <c r="AD12" s="24"/>
      <c r="AE12" s="22"/>
      <c r="AF12" s="17"/>
      <c r="AG12" s="18">
        <f t="shared" si="9"/>
        <v>45</v>
      </c>
      <c r="AH12" s="19">
        <f>'13.Spieltag'!AI12</f>
        <v>277</v>
      </c>
      <c r="AI12" s="20">
        <f t="shared" si="10"/>
        <v>322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3"/>
        <v>5</v>
      </c>
      <c r="I13" s="15"/>
      <c r="J13" s="16"/>
      <c r="K13" s="17" t="str">
        <f t="shared" si="14"/>
        <v>5</v>
      </c>
      <c r="L13" s="15"/>
      <c r="M13" s="16"/>
      <c r="N13" s="17" t="str">
        <f t="shared" si="15"/>
        <v>5</v>
      </c>
      <c r="O13" s="15"/>
      <c r="P13" s="16"/>
      <c r="Q13" s="17" t="str">
        <f t="shared" si="16"/>
        <v>5</v>
      </c>
      <c r="R13" s="15"/>
      <c r="S13" s="16"/>
      <c r="T13" s="17" t="str">
        <f t="shared" si="17"/>
        <v>5</v>
      </c>
      <c r="U13" s="15"/>
      <c r="V13" s="16"/>
      <c r="W13" s="17" t="str">
        <f t="shared" si="18"/>
        <v>5</v>
      </c>
      <c r="X13" s="15"/>
      <c r="Y13" s="16"/>
      <c r="Z13" s="17" t="str">
        <f t="shared" si="19"/>
        <v>5</v>
      </c>
      <c r="AA13" s="15"/>
      <c r="AB13" s="16"/>
      <c r="AC13" s="17" t="str">
        <f t="shared" si="20"/>
        <v>5</v>
      </c>
      <c r="AD13" s="24"/>
      <c r="AE13" s="22"/>
      <c r="AF13" s="17"/>
      <c r="AG13" s="18">
        <f t="shared" si="9"/>
        <v>45</v>
      </c>
      <c r="AH13" s="19">
        <f>'13.Spieltag'!AI13</f>
        <v>277</v>
      </c>
      <c r="AI13" s="20">
        <f t="shared" si="10"/>
        <v>322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3"/>
        <v>5</v>
      </c>
      <c r="I14" s="15"/>
      <c r="J14" s="16"/>
      <c r="K14" s="17" t="str">
        <f t="shared" si="14"/>
        <v>5</v>
      </c>
      <c r="L14" s="15"/>
      <c r="M14" s="16"/>
      <c r="N14" s="17" t="str">
        <f t="shared" si="15"/>
        <v>5</v>
      </c>
      <c r="O14" s="15"/>
      <c r="P14" s="16"/>
      <c r="Q14" s="17" t="str">
        <f t="shared" si="16"/>
        <v>5</v>
      </c>
      <c r="R14" s="15"/>
      <c r="S14" s="16"/>
      <c r="T14" s="17" t="str">
        <f t="shared" si="17"/>
        <v>5</v>
      </c>
      <c r="U14" s="15"/>
      <c r="V14" s="16"/>
      <c r="W14" s="17" t="str">
        <f t="shared" si="18"/>
        <v>5</v>
      </c>
      <c r="X14" s="15"/>
      <c r="Y14" s="16"/>
      <c r="Z14" s="17" t="str">
        <f t="shared" si="19"/>
        <v>5</v>
      </c>
      <c r="AA14" s="15"/>
      <c r="AB14" s="16"/>
      <c r="AC14" s="17" t="str">
        <f t="shared" si="20"/>
        <v>5</v>
      </c>
      <c r="AD14" s="24"/>
      <c r="AE14" s="22"/>
      <c r="AF14" s="17"/>
      <c r="AG14" s="18">
        <f t="shared" si="9"/>
        <v>45</v>
      </c>
      <c r="AH14" s="19">
        <f>'13.Spieltag'!AI14</f>
        <v>273</v>
      </c>
      <c r="AI14" s="20">
        <f t="shared" si="10"/>
        <v>318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3"/>
        <v>5</v>
      </c>
      <c r="I15" s="15"/>
      <c r="J15" s="16"/>
      <c r="K15" s="17" t="str">
        <f t="shared" si="14"/>
        <v>5</v>
      </c>
      <c r="L15" s="15"/>
      <c r="M15" s="16"/>
      <c r="N15" s="17" t="str">
        <f t="shared" si="15"/>
        <v>5</v>
      </c>
      <c r="O15" s="15"/>
      <c r="P15" s="16"/>
      <c r="Q15" s="17" t="str">
        <f t="shared" si="16"/>
        <v>5</v>
      </c>
      <c r="R15" s="15"/>
      <c r="S15" s="16"/>
      <c r="T15" s="17" t="str">
        <f t="shared" si="17"/>
        <v>5</v>
      </c>
      <c r="U15" s="15"/>
      <c r="V15" s="16"/>
      <c r="W15" s="17" t="str">
        <f t="shared" si="18"/>
        <v>5</v>
      </c>
      <c r="X15" s="15"/>
      <c r="Y15" s="16"/>
      <c r="Z15" s="17" t="str">
        <f t="shared" si="19"/>
        <v>5</v>
      </c>
      <c r="AA15" s="15"/>
      <c r="AB15" s="16"/>
      <c r="AC15" s="17" t="str">
        <f t="shared" si="20"/>
        <v>5</v>
      </c>
      <c r="AD15" s="24"/>
      <c r="AE15" s="22"/>
      <c r="AF15" s="17"/>
      <c r="AG15" s="18">
        <f t="shared" si="9"/>
        <v>45</v>
      </c>
      <c r="AH15" s="19">
        <f>'13.Spieltag'!AI15</f>
        <v>270</v>
      </c>
      <c r="AI15" s="20">
        <f t="shared" si="10"/>
        <v>315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3"/>
        <v>5</v>
      </c>
      <c r="I16" s="15"/>
      <c r="J16" s="16"/>
      <c r="K16" s="17" t="str">
        <f t="shared" si="14"/>
        <v>5</v>
      </c>
      <c r="L16" s="15"/>
      <c r="M16" s="16"/>
      <c r="N16" s="17" t="str">
        <f t="shared" si="15"/>
        <v>5</v>
      </c>
      <c r="O16" s="15"/>
      <c r="P16" s="16"/>
      <c r="Q16" s="17" t="str">
        <f t="shared" si="16"/>
        <v>5</v>
      </c>
      <c r="R16" s="15"/>
      <c r="S16" s="16"/>
      <c r="T16" s="17" t="str">
        <f t="shared" si="17"/>
        <v>5</v>
      </c>
      <c r="U16" s="15"/>
      <c r="V16" s="16"/>
      <c r="W16" s="17" t="str">
        <f t="shared" si="18"/>
        <v>5</v>
      </c>
      <c r="X16" s="15"/>
      <c r="Y16" s="16"/>
      <c r="Z16" s="17" t="str">
        <f t="shared" si="19"/>
        <v>5</v>
      </c>
      <c r="AA16" s="15"/>
      <c r="AB16" s="16"/>
      <c r="AC16" s="17" t="str">
        <f t="shared" si="20"/>
        <v>5</v>
      </c>
      <c r="AD16" s="24"/>
      <c r="AE16" s="22"/>
      <c r="AF16" s="17"/>
      <c r="AG16" s="18">
        <f t="shared" si="9"/>
        <v>45</v>
      </c>
      <c r="AH16" s="19">
        <f>'13.Spieltag'!AI16</f>
        <v>270</v>
      </c>
      <c r="AI16" s="20">
        <f t="shared" si="10"/>
        <v>315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3"/>
        <v>5</v>
      </c>
      <c r="I17" s="15"/>
      <c r="J17" s="16"/>
      <c r="K17" s="17" t="str">
        <f t="shared" si="14"/>
        <v>5</v>
      </c>
      <c r="L17" s="15"/>
      <c r="M17" s="16"/>
      <c r="N17" s="17" t="str">
        <f t="shared" si="15"/>
        <v>5</v>
      </c>
      <c r="O17" s="15"/>
      <c r="P17" s="16"/>
      <c r="Q17" s="17" t="str">
        <f t="shared" si="16"/>
        <v>5</v>
      </c>
      <c r="R17" s="15"/>
      <c r="S17" s="16"/>
      <c r="T17" s="17" t="str">
        <f t="shared" si="17"/>
        <v>5</v>
      </c>
      <c r="U17" s="15"/>
      <c r="V17" s="16"/>
      <c r="W17" s="17" t="str">
        <f t="shared" si="18"/>
        <v>5</v>
      </c>
      <c r="X17" s="15"/>
      <c r="Y17" s="16"/>
      <c r="Z17" s="17" t="str">
        <f t="shared" si="19"/>
        <v>5</v>
      </c>
      <c r="AA17" s="15"/>
      <c r="AB17" s="16"/>
      <c r="AC17" s="17" t="str">
        <f t="shared" si="20"/>
        <v>5</v>
      </c>
      <c r="AD17" s="24"/>
      <c r="AE17" s="22"/>
      <c r="AF17" s="17"/>
      <c r="AG17" s="18">
        <f t="shared" si="9"/>
        <v>45</v>
      </c>
      <c r="AH17" s="19">
        <f>'13.Spieltag'!AI17</f>
        <v>262</v>
      </c>
      <c r="AI17" s="20">
        <f t="shared" si="10"/>
        <v>307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3"/>
        <v>5</v>
      </c>
      <c r="I18" s="15"/>
      <c r="J18" s="16"/>
      <c r="K18" s="17" t="str">
        <f t="shared" si="14"/>
        <v>5</v>
      </c>
      <c r="L18" s="15"/>
      <c r="M18" s="16"/>
      <c r="N18" s="17" t="str">
        <f t="shared" si="15"/>
        <v>5</v>
      </c>
      <c r="O18" s="15"/>
      <c r="P18" s="16"/>
      <c r="Q18" s="17" t="str">
        <f t="shared" si="16"/>
        <v>5</v>
      </c>
      <c r="R18" s="15"/>
      <c r="S18" s="16"/>
      <c r="T18" s="17" t="str">
        <f t="shared" si="17"/>
        <v>5</v>
      </c>
      <c r="U18" s="15"/>
      <c r="V18" s="16"/>
      <c r="W18" s="17" t="str">
        <f t="shared" si="18"/>
        <v>5</v>
      </c>
      <c r="X18" s="15"/>
      <c r="Y18" s="16"/>
      <c r="Z18" s="17" t="str">
        <f t="shared" si="19"/>
        <v>5</v>
      </c>
      <c r="AA18" s="15"/>
      <c r="AB18" s="16"/>
      <c r="AC18" s="17" t="str">
        <f t="shared" si="20"/>
        <v>5</v>
      </c>
      <c r="AD18" s="24"/>
      <c r="AE18" s="22"/>
      <c r="AF18" s="17"/>
      <c r="AG18" s="18">
        <f t="shared" si="9"/>
        <v>45</v>
      </c>
      <c r="AH18" s="19">
        <f>'13.Spieltag'!AI18</f>
        <v>255</v>
      </c>
      <c r="AI18" s="20">
        <f t="shared" si="10"/>
        <v>300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4" si="21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3"/>
        <v>5</v>
      </c>
      <c r="I19" s="15"/>
      <c r="J19" s="16"/>
      <c r="K19" s="17" t="str">
        <f t="shared" si="14"/>
        <v>5</v>
      </c>
      <c r="L19" s="15"/>
      <c r="M19" s="16"/>
      <c r="N19" s="17" t="str">
        <f t="shared" si="15"/>
        <v>5</v>
      </c>
      <c r="O19" s="15"/>
      <c r="P19" s="16"/>
      <c r="Q19" s="17" t="str">
        <f t="shared" si="16"/>
        <v>5</v>
      </c>
      <c r="R19" s="15"/>
      <c r="S19" s="16"/>
      <c r="T19" s="17" t="str">
        <f t="shared" si="17"/>
        <v>5</v>
      </c>
      <c r="U19" s="15"/>
      <c r="V19" s="16"/>
      <c r="W19" s="17" t="str">
        <f t="shared" si="18"/>
        <v>5</v>
      </c>
      <c r="X19" s="15"/>
      <c r="Y19" s="16"/>
      <c r="Z19" s="17" t="str">
        <f t="shared" si="19"/>
        <v>5</v>
      </c>
      <c r="AA19" s="15"/>
      <c r="AB19" s="16"/>
      <c r="AC19" s="17" t="str">
        <f t="shared" si="20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253</v>
      </c>
      <c r="AI19" s="20">
        <f t="shared" si="10"/>
        <v>298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21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3"/>
        <v>5</v>
      </c>
      <c r="I20" s="15"/>
      <c r="J20" s="16"/>
      <c r="K20" s="17" t="str">
        <f t="shared" si="14"/>
        <v>5</v>
      </c>
      <c r="L20" s="15"/>
      <c r="M20" s="16"/>
      <c r="N20" s="17" t="str">
        <f t="shared" si="15"/>
        <v>5</v>
      </c>
      <c r="O20" s="15"/>
      <c r="P20" s="16"/>
      <c r="Q20" s="17" t="str">
        <f t="shared" si="16"/>
        <v>5</v>
      </c>
      <c r="R20" s="15"/>
      <c r="S20" s="16"/>
      <c r="T20" s="17" t="str">
        <f t="shared" si="17"/>
        <v>5</v>
      </c>
      <c r="U20" s="15"/>
      <c r="V20" s="16"/>
      <c r="W20" s="17" t="str">
        <f t="shared" si="18"/>
        <v>5</v>
      </c>
      <c r="X20" s="15"/>
      <c r="Y20" s="16"/>
      <c r="Z20" s="17" t="str">
        <f t="shared" si="19"/>
        <v>5</v>
      </c>
      <c r="AA20" s="15"/>
      <c r="AB20" s="16"/>
      <c r="AC20" s="17" t="str">
        <f t="shared" si="20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251</v>
      </c>
      <c r="AI20" s="20">
        <f t="shared" si="10"/>
        <v>296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21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3"/>
        <v>5</v>
      </c>
      <c r="I21" s="15"/>
      <c r="J21" s="16"/>
      <c r="K21" s="17" t="str">
        <f t="shared" si="14"/>
        <v>5</v>
      </c>
      <c r="L21" s="15"/>
      <c r="M21" s="16"/>
      <c r="N21" s="17" t="str">
        <f t="shared" si="15"/>
        <v>5</v>
      </c>
      <c r="O21" s="15"/>
      <c r="P21" s="16"/>
      <c r="Q21" s="17" t="str">
        <f t="shared" si="16"/>
        <v>5</v>
      </c>
      <c r="R21" s="15"/>
      <c r="S21" s="16"/>
      <c r="T21" s="17" t="str">
        <f t="shared" si="17"/>
        <v>5</v>
      </c>
      <c r="U21" s="15"/>
      <c r="V21" s="16"/>
      <c r="W21" s="17" t="str">
        <f t="shared" si="18"/>
        <v>5</v>
      </c>
      <c r="X21" s="15"/>
      <c r="Y21" s="16"/>
      <c r="Z21" s="17" t="str">
        <f t="shared" si="19"/>
        <v>5</v>
      </c>
      <c r="AA21" s="15"/>
      <c r="AB21" s="16"/>
      <c r="AC21" s="17" t="str">
        <f t="shared" si="20"/>
        <v>5</v>
      </c>
      <c r="AD21" s="24"/>
      <c r="AE21" s="22"/>
      <c r="AF21" s="17"/>
      <c r="AG21" s="18">
        <f>E21+H21+K21+N21+Q21+T21+W21+Z21+AC21+AF21</f>
        <v>45</v>
      </c>
      <c r="AH21" s="19">
        <f>'13.Spieltag'!AI21</f>
        <v>248</v>
      </c>
      <c r="AI21" s="20">
        <f t="shared" si="10"/>
        <v>293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21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3"/>
        <v>5</v>
      </c>
      <c r="I22" s="15"/>
      <c r="J22" s="16"/>
      <c r="K22" s="17" t="str">
        <f t="shared" si="14"/>
        <v>5</v>
      </c>
      <c r="L22" s="15"/>
      <c r="M22" s="16"/>
      <c r="N22" s="17" t="str">
        <f t="shared" si="15"/>
        <v>5</v>
      </c>
      <c r="O22" s="15"/>
      <c r="P22" s="16"/>
      <c r="Q22" s="17" t="str">
        <f t="shared" si="16"/>
        <v>5</v>
      </c>
      <c r="R22" s="15"/>
      <c r="S22" s="16"/>
      <c r="T22" s="17" t="str">
        <f t="shared" si="17"/>
        <v>5</v>
      </c>
      <c r="U22" s="15"/>
      <c r="V22" s="16"/>
      <c r="W22" s="17" t="str">
        <f t="shared" si="18"/>
        <v>5</v>
      </c>
      <c r="X22" s="15"/>
      <c r="Y22" s="16"/>
      <c r="Z22" s="17" t="str">
        <f t="shared" si="19"/>
        <v>5</v>
      </c>
      <c r="AA22" s="15"/>
      <c r="AB22" s="16"/>
      <c r="AC22" s="17" t="str">
        <f t="shared" si="20"/>
        <v>5</v>
      </c>
      <c r="AD22" s="24"/>
      <c r="AE22" s="22"/>
      <c r="AF22" s="17"/>
      <c r="AG22" s="18">
        <f>E22+H22+K22+N22+Q22+T22+W22+Z22+AC22+AF22</f>
        <v>45</v>
      </c>
      <c r="AH22" s="19">
        <f>'13.Spieltag'!AI22</f>
        <v>247</v>
      </c>
      <c r="AI22" s="20">
        <f t="shared" si="10"/>
        <v>292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21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3"/>
        <v>5</v>
      </c>
      <c r="I23" s="15"/>
      <c r="J23" s="16"/>
      <c r="K23" s="17" t="str">
        <f t="shared" si="14"/>
        <v>5</v>
      </c>
      <c r="L23" s="15"/>
      <c r="M23" s="16"/>
      <c r="N23" s="17" t="str">
        <f t="shared" si="15"/>
        <v>5</v>
      </c>
      <c r="O23" s="15"/>
      <c r="P23" s="16"/>
      <c r="Q23" s="17" t="str">
        <f t="shared" si="16"/>
        <v>5</v>
      </c>
      <c r="R23" s="15"/>
      <c r="S23" s="16"/>
      <c r="T23" s="17" t="str">
        <f t="shared" si="17"/>
        <v>5</v>
      </c>
      <c r="U23" s="15"/>
      <c r="V23" s="16"/>
      <c r="W23" s="17" t="str">
        <f t="shared" si="18"/>
        <v>5</v>
      </c>
      <c r="X23" s="15"/>
      <c r="Y23" s="16"/>
      <c r="Z23" s="17" t="str">
        <f t="shared" si="19"/>
        <v>5</v>
      </c>
      <c r="AA23" s="15"/>
      <c r="AB23" s="16"/>
      <c r="AC23" s="17" t="str">
        <f t="shared" si="20"/>
        <v>5</v>
      </c>
      <c r="AD23" s="24"/>
      <c r="AE23" s="22"/>
      <c r="AF23" s="17"/>
      <c r="AG23" s="18">
        <f>E23+H23+K23+N23+Q23+T23+W23+Z23+AC23+AF23</f>
        <v>45</v>
      </c>
      <c r="AH23" s="19">
        <f>'13.Spieltag'!AI23</f>
        <v>241</v>
      </c>
      <c r="AI23" s="20">
        <f t="shared" si="10"/>
        <v>286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21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3"/>
        <v>5</v>
      </c>
      <c r="I24" s="15"/>
      <c r="J24" s="16"/>
      <c r="K24" s="17" t="str">
        <f t="shared" si="14"/>
        <v>5</v>
      </c>
      <c r="L24" s="15"/>
      <c r="M24" s="16"/>
      <c r="N24" s="17" t="str">
        <f t="shared" si="15"/>
        <v>5</v>
      </c>
      <c r="O24" s="15"/>
      <c r="P24" s="16"/>
      <c r="Q24" s="17" t="str">
        <f t="shared" si="16"/>
        <v>5</v>
      </c>
      <c r="R24" s="15"/>
      <c r="S24" s="16"/>
      <c r="T24" s="17" t="str">
        <f t="shared" si="17"/>
        <v>5</v>
      </c>
      <c r="U24" s="15"/>
      <c r="V24" s="16"/>
      <c r="W24" s="17" t="str">
        <f t="shared" si="18"/>
        <v>5</v>
      </c>
      <c r="X24" s="15"/>
      <c r="Y24" s="16"/>
      <c r="Z24" s="17" t="str">
        <f t="shared" si="19"/>
        <v>5</v>
      </c>
      <c r="AA24" s="15"/>
      <c r="AB24" s="16"/>
      <c r="AC24" s="17" t="str">
        <f t="shared" si="20"/>
        <v>5</v>
      </c>
      <c r="AD24" s="24"/>
      <c r="AE24" s="22"/>
      <c r="AF24" s="17"/>
      <c r="AG24" s="18">
        <f t="shared" ref="AG24:AG26" si="22">E24+H24+K24+N24+Q24+T24+W24+Z24+AC24+AF24</f>
        <v>45</v>
      </c>
      <c r="AH24" s="19">
        <f>'13.Spieltag'!AI24</f>
        <v>235</v>
      </c>
      <c r="AI24" s="20">
        <f t="shared" si="10"/>
        <v>280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23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3"/>
        <v>5</v>
      </c>
      <c r="I25" s="15"/>
      <c r="J25" s="16"/>
      <c r="K25" s="17" t="str">
        <f t="shared" si="14"/>
        <v>5</v>
      </c>
      <c r="L25" s="15"/>
      <c r="M25" s="16"/>
      <c r="N25" s="17" t="str">
        <f t="shared" si="15"/>
        <v>5</v>
      </c>
      <c r="O25" s="15"/>
      <c r="P25" s="16"/>
      <c r="Q25" s="17" t="str">
        <f t="shared" si="16"/>
        <v>5</v>
      </c>
      <c r="R25" s="15"/>
      <c r="S25" s="16"/>
      <c r="T25" s="17" t="str">
        <f t="shared" si="17"/>
        <v>5</v>
      </c>
      <c r="U25" s="15"/>
      <c r="V25" s="16"/>
      <c r="W25" s="17" t="str">
        <f t="shared" si="18"/>
        <v>5</v>
      </c>
      <c r="X25" s="15"/>
      <c r="Y25" s="16"/>
      <c r="Z25" s="17" t="str">
        <f t="shared" si="19"/>
        <v>5</v>
      </c>
      <c r="AA25" s="15"/>
      <c r="AB25" s="16"/>
      <c r="AC25" s="17" t="str">
        <f t="shared" si="20"/>
        <v>5</v>
      </c>
      <c r="AD25" s="24"/>
      <c r="AE25" s="22"/>
      <c r="AF25" s="17"/>
      <c r="AG25" s="18">
        <f t="shared" si="22"/>
        <v>45</v>
      </c>
      <c r="AH25" s="19">
        <f>'13.Spieltag'!AI25</f>
        <v>234</v>
      </c>
      <c r="AI25" s="20">
        <f t="shared" si="10"/>
        <v>279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2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3"/>
        <v>5</v>
      </c>
      <c r="I26" s="15"/>
      <c r="J26" s="16"/>
      <c r="K26" s="17" t="str">
        <f t="shared" si="14"/>
        <v>5</v>
      </c>
      <c r="L26" s="15"/>
      <c r="M26" s="16"/>
      <c r="N26" s="17" t="str">
        <f t="shared" si="15"/>
        <v>5</v>
      </c>
      <c r="O26" s="15"/>
      <c r="P26" s="16"/>
      <c r="Q26" s="17" t="str">
        <f t="shared" si="16"/>
        <v>5</v>
      </c>
      <c r="R26" s="15"/>
      <c r="S26" s="16"/>
      <c r="T26" s="17" t="str">
        <f t="shared" si="17"/>
        <v>5</v>
      </c>
      <c r="U26" s="15"/>
      <c r="V26" s="16"/>
      <c r="W26" s="17" t="str">
        <f t="shared" si="18"/>
        <v>5</v>
      </c>
      <c r="X26" s="15"/>
      <c r="Y26" s="16"/>
      <c r="Z26" s="17" t="str">
        <f t="shared" si="19"/>
        <v>5</v>
      </c>
      <c r="AA26" s="15"/>
      <c r="AB26" s="16"/>
      <c r="AC26" s="17" t="str">
        <f t="shared" si="20"/>
        <v>5</v>
      </c>
      <c r="AD26" s="24"/>
      <c r="AE26" s="22"/>
      <c r="AF26" s="17"/>
      <c r="AG26" s="18">
        <f t="shared" si="22"/>
        <v>45</v>
      </c>
      <c r="AH26" s="19">
        <f>'13.Spieltag'!AI26</f>
        <v>233</v>
      </c>
      <c r="AI26" s="20">
        <f t="shared" si="10"/>
        <v>278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24">AJ27</f>
        <v>#VALUE!</v>
      </c>
      <c r="B27" s="18" t="str">
        <f>'1.Spieltag'!B27</f>
        <v>Schalt04</v>
      </c>
      <c r="C27" s="15"/>
      <c r="D27" s="16"/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4">E27+H27+K27+N27+Q27+T27+W27+Z27+AC27+AF27</f>
        <v>45</v>
      </c>
      <c r="AH27" s="19">
        <f>'13.Spieltag'!AI27</f>
        <v>231</v>
      </c>
      <c r="AI27" s="20">
        <f t="shared" ref="AI27:AI32" si="35">AG27+AH27</f>
        <v>276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24"/>
        <v>#VALUE!</v>
      </c>
      <c r="B28" s="18" t="str">
        <f>'1.Spieltag'!B28</f>
        <v>schmiddi04</v>
      </c>
      <c r="C28" s="15"/>
      <c r="D28" s="16"/>
      <c r="E28" s="17" t="str">
        <f t="shared" si="25"/>
        <v>5</v>
      </c>
      <c r="F28" s="15"/>
      <c r="G28" s="16"/>
      <c r="H28" s="17" t="str">
        <f t="shared" si="26"/>
        <v>5</v>
      </c>
      <c r="I28" s="15"/>
      <c r="J28" s="16"/>
      <c r="K28" s="17" t="str">
        <f t="shared" si="27"/>
        <v>5</v>
      </c>
      <c r="L28" s="15"/>
      <c r="M28" s="16"/>
      <c r="N28" s="17" t="str">
        <f t="shared" si="28"/>
        <v>5</v>
      </c>
      <c r="O28" s="15"/>
      <c r="P28" s="16"/>
      <c r="Q28" s="17" t="str">
        <f t="shared" si="29"/>
        <v>5</v>
      </c>
      <c r="R28" s="15"/>
      <c r="S28" s="16"/>
      <c r="T28" s="17" t="str">
        <f t="shared" si="30"/>
        <v>5</v>
      </c>
      <c r="U28" s="15"/>
      <c r="V28" s="16"/>
      <c r="W28" s="17" t="str">
        <f t="shared" si="31"/>
        <v>5</v>
      </c>
      <c r="X28" s="15"/>
      <c r="Y28" s="16"/>
      <c r="Z28" s="17" t="str">
        <f t="shared" si="32"/>
        <v>5</v>
      </c>
      <c r="AA28" s="15"/>
      <c r="AB28" s="16"/>
      <c r="AC28" s="17" t="str">
        <f t="shared" si="33"/>
        <v>5</v>
      </c>
      <c r="AD28" s="24"/>
      <c r="AE28" s="22"/>
      <c r="AF28" s="17"/>
      <c r="AG28" s="18">
        <f t="shared" si="34"/>
        <v>45</v>
      </c>
      <c r="AH28" s="19">
        <f>'13.Spieltag'!AI28</f>
        <v>224</v>
      </c>
      <c r="AI28" s="20">
        <f t="shared" si="35"/>
        <v>269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24"/>
        <v>#VALUE!</v>
      </c>
      <c r="B29" s="18" t="str">
        <f>'1.Spieltag'!B29</f>
        <v>shiny</v>
      </c>
      <c r="C29" s="15"/>
      <c r="D29" s="16"/>
      <c r="E29" s="17" t="str">
        <f t="shared" si="25"/>
        <v>5</v>
      </c>
      <c r="F29" s="15"/>
      <c r="G29" s="16"/>
      <c r="H29" s="17" t="str">
        <f t="shared" si="26"/>
        <v>5</v>
      </c>
      <c r="I29" s="15"/>
      <c r="J29" s="16"/>
      <c r="K29" s="17" t="str">
        <f t="shared" si="27"/>
        <v>5</v>
      </c>
      <c r="L29" s="15"/>
      <c r="M29" s="16"/>
      <c r="N29" s="17" t="str">
        <f t="shared" si="28"/>
        <v>5</v>
      </c>
      <c r="O29" s="15"/>
      <c r="P29" s="16"/>
      <c r="Q29" s="17" t="str">
        <f t="shared" si="29"/>
        <v>5</v>
      </c>
      <c r="R29" s="15"/>
      <c r="S29" s="16"/>
      <c r="T29" s="17" t="str">
        <f t="shared" si="30"/>
        <v>5</v>
      </c>
      <c r="U29" s="15"/>
      <c r="V29" s="16"/>
      <c r="W29" s="17" t="str">
        <f t="shared" si="31"/>
        <v>5</v>
      </c>
      <c r="X29" s="15"/>
      <c r="Y29" s="16"/>
      <c r="Z29" s="17" t="str">
        <f t="shared" si="32"/>
        <v>5</v>
      </c>
      <c r="AA29" s="15"/>
      <c r="AB29" s="16"/>
      <c r="AC29" s="17" t="str">
        <f t="shared" si="33"/>
        <v>5</v>
      </c>
      <c r="AD29" s="24"/>
      <c r="AE29" s="22"/>
      <c r="AF29" s="17"/>
      <c r="AG29" s="18">
        <f t="shared" si="34"/>
        <v>45</v>
      </c>
      <c r="AH29" s="19">
        <f>'13.Spieltag'!AI29</f>
        <v>219</v>
      </c>
      <c r="AI29" s="20">
        <f t="shared" si="35"/>
        <v>264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24"/>
        <v>#VALUE!</v>
      </c>
      <c r="B30" s="18" t="str">
        <f>'1.Spieltag'!B30</f>
        <v>Silfa04</v>
      </c>
      <c r="C30" s="15"/>
      <c r="D30" s="16"/>
      <c r="E30" s="17" t="str">
        <f t="shared" si="25"/>
        <v>5</v>
      </c>
      <c r="F30" s="15"/>
      <c r="G30" s="16"/>
      <c r="H30" s="17" t="str">
        <f t="shared" si="26"/>
        <v>5</v>
      </c>
      <c r="I30" s="15"/>
      <c r="J30" s="16"/>
      <c r="K30" s="17" t="str">
        <f t="shared" si="27"/>
        <v>5</v>
      </c>
      <c r="L30" s="15"/>
      <c r="M30" s="16"/>
      <c r="N30" s="17" t="str">
        <f t="shared" si="28"/>
        <v>5</v>
      </c>
      <c r="O30" s="15"/>
      <c r="P30" s="16"/>
      <c r="Q30" s="17" t="str">
        <f t="shared" si="29"/>
        <v>5</v>
      </c>
      <c r="R30" s="15"/>
      <c r="S30" s="16"/>
      <c r="T30" s="17" t="str">
        <f t="shared" si="30"/>
        <v>5</v>
      </c>
      <c r="U30" s="15"/>
      <c r="V30" s="16"/>
      <c r="W30" s="17" t="str">
        <f t="shared" si="31"/>
        <v>5</v>
      </c>
      <c r="X30" s="15"/>
      <c r="Y30" s="16"/>
      <c r="Z30" s="17" t="str">
        <f t="shared" si="32"/>
        <v>5</v>
      </c>
      <c r="AA30" s="15"/>
      <c r="AB30" s="16"/>
      <c r="AC30" s="17" t="str">
        <f t="shared" si="33"/>
        <v>5</v>
      </c>
      <c r="AD30" s="24"/>
      <c r="AE30" s="22"/>
      <c r="AF30" s="17"/>
      <c r="AG30" s="18">
        <f t="shared" si="34"/>
        <v>45</v>
      </c>
      <c r="AH30" s="19">
        <f>'13.Spieltag'!AI30</f>
        <v>208</v>
      </c>
      <c r="AI30" s="20">
        <f t="shared" si="35"/>
        <v>253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24"/>
        <v>#VALUE!</v>
      </c>
      <c r="B31" s="18" t="str">
        <f>'1.Spieltag'!B31</f>
        <v>Tanja04</v>
      </c>
      <c r="C31" s="15"/>
      <c r="D31" s="16"/>
      <c r="E31" s="17" t="str">
        <f t="shared" si="25"/>
        <v>5</v>
      </c>
      <c r="F31" s="15"/>
      <c r="G31" s="16"/>
      <c r="H31" s="17" t="str">
        <f t="shared" si="26"/>
        <v>5</v>
      </c>
      <c r="I31" s="15"/>
      <c r="J31" s="16"/>
      <c r="K31" s="17" t="str">
        <f t="shared" si="27"/>
        <v>5</v>
      </c>
      <c r="L31" s="15"/>
      <c r="M31" s="16"/>
      <c r="N31" s="17" t="str">
        <f t="shared" si="28"/>
        <v>5</v>
      </c>
      <c r="O31" s="15"/>
      <c r="P31" s="16"/>
      <c r="Q31" s="17" t="str">
        <f t="shared" si="29"/>
        <v>5</v>
      </c>
      <c r="R31" s="15"/>
      <c r="S31" s="16"/>
      <c r="T31" s="17" t="str">
        <f t="shared" si="30"/>
        <v>5</v>
      </c>
      <c r="U31" s="15"/>
      <c r="V31" s="16"/>
      <c r="W31" s="17" t="str">
        <f t="shared" si="31"/>
        <v>5</v>
      </c>
      <c r="X31" s="15"/>
      <c r="Y31" s="16"/>
      <c r="Z31" s="17" t="str">
        <f t="shared" si="32"/>
        <v>5</v>
      </c>
      <c r="AA31" s="15"/>
      <c r="AB31" s="16"/>
      <c r="AC31" s="17" t="str">
        <f t="shared" si="33"/>
        <v>5</v>
      </c>
      <c r="AD31" s="24"/>
      <c r="AE31" s="22"/>
      <c r="AF31" s="17"/>
      <c r="AG31" s="18">
        <f t="shared" si="34"/>
        <v>45</v>
      </c>
      <c r="AH31" s="19">
        <f>'13.Spieltag'!AI31</f>
        <v>199</v>
      </c>
      <c r="AI31" s="20">
        <f t="shared" si="35"/>
        <v>244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24"/>
        <v>#VALUE!</v>
      </c>
      <c r="B32" s="18" t="str">
        <f>'1.Spieltag'!B32</f>
        <v>Th. Bülles</v>
      </c>
      <c r="C32" s="15"/>
      <c r="D32" s="16"/>
      <c r="E32" s="17" t="str">
        <f t="shared" si="25"/>
        <v>5</v>
      </c>
      <c r="F32" s="15"/>
      <c r="G32" s="16"/>
      <c r="H32" s="17" t="str">
        <f t="shared" si="26"/>
        <v>5</v>
      </c>
      <c r="I32" s="15"/>
      <c r="J32" s="16"/>
      <c r="K32" s="17" t="str">
        <f t="shared" si="27"/>
        <v>5</v>
      </c>
      <c r="L32" s="15"/>
      <c r="M32" s="16"/>
      <c r="N32" s="17" t="str">
        <f t="shared" si="28"/>
        <v>5</v>
      </c>
      <c r="O32" s="15"/>
      <c r="P32" s="16"/>
      <c r="Q32" s="17" t="str">
        <f t="shared" si="29"/>
        <v>5</v>
      </c>
      <c r="R32" s="15"/>
      <c r="S32" s="16"/>
      <c r="T32" s="17" t="str">
        <f t="shared" si="30"/>
        <v>5</v>
      </c>
      <c r="U32" s="15"/>
      <c r="V32" s="16"/>
      <c r="W32" s="17" t="str">
        <f t="shared" si="31"/>
        <v>5</v>
      </c>
      <c r="X32" s="15"/>
      <c r="Y32" s="16"/>
      <c r="Z32" s="17" t="str">
        <f t="shared" si="32"/>
        <v>5</v>
      </c>
      <c r="AA32" s="15"/>
      <c r="AB32" s="16"/>
      <c r="AC32" s="17" t="str">
        <f t="shared" si="33"/>
        <v>5</v>
      </c>
      <c r="AD32" s="24"/>
      <c r="AE32" s="22"/>
      <c r="AF32" s="17"/>
      <c r="AG32" s="18">
        <f t="shared" si="34"/>
        <v>45</v>
      </c>
      <c r="AH32" s="19">
        <f>'13.Spieltag'!AI32</f>
        <v>184</v>
      </c>
      <c r="AI32" s="20">
        <f t="shared" si="35"/>
        <v>229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24"/>
        <v>#VALUE!</v>
      </c>
      <c r="B33" s="18" t="str">
        <f>'1.Spieltag'!B33</f>
        <v>UltraGE</v>
      </c>
      <c r="C33" s="15"/>
      <c r="D33" s="16"/>
      <c r="E33" s="17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45">E33+H33+K33+N33+Q33+T33+W33+Z33+AC33+AF33</f>
        <v>45</v>
      </c>
      <c r="AH33" s="19">
        <f>'13.Spieltag'!AI33</f>
        <v>76</v>
      </c>
      <c r="AI33" s="20">
        <f t="shared" ref="AI33" si="46">AG33+AH33</f>
        <v>121</v>
      </c>
      <c r="AJ33" s="21" t="e">
        <f t="shared" ref="AJ33" si="47">RANK(AI33,$AI$8:$AI$53)</f>
        <v>#VALUE!</v>
      </c>
      <c r="AK33" s="1"/>
    </row>
    <row r="34" spans="1:37" ht="28.15" customHeight="1" thickBot="1" x14ac:dyDescent="0.25">
      <c r="A34" s="25" t="e">
        <f t="shared" ref="A34" si="48">AJ34</f>
        <v>#VALUE!</v>
      </c>
      <c r="B34" s="18" t="str">
        <f>'1.Spieltag'!B34</f>
        <v>Archie04</v>
      </c>
      <c r="C34" s="15"/>
      <c r="D34" s="16"/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50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52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53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54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55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6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7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8">E34+H34+K34+N34+Q34+T34+W34+Z34+AC34+AF34</f>
        <v>45</v>
      </c>
      <c r="AH34" s="19" t="e">
        <f>'13.Spieltag'!AI34</f>
        <v>#VALUE!</v>
      </c>
      <c r="AI34" s="20" t="e">
        <f t="shared" ref="AI34" si="59">AG34+AH34</f>
        <v>#VALUE!</v>
      </c>
      <c r="AJ34" s="21" t="e">
        <f t="shared" ref="AJ34" si="60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25" workbookViewId="0">
      <selection activeCell="A33" sqref="A33:AJ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'14.Spieltag'!AI8</f>
        <v>334</v>
      </c>
      <c r="AI8" s="20">
        <f t="shared" ref="AI8:AI26" si="10">AG8+AH8</f>
        <v>379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328</v>
      </c>
      <c r="AI9" s="20">
        <f t="shared" si="10"/>
        <v>373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325</v>
      </c>
      <c r="AI10" s="20">
        <f t="shared" si="10"/>
        <v>370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322</v>
      </c>
      <c r="AI11" s="20">
        <f t="shared" si="10"/>
        <v>367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322</v>
      </c>
      <c r="AI12" s="20">
        <f t="shared" si="10"/>
        <v>367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322</v>
      </c>
      <c r="AI13" s="20">
        <f t="shared" si="10"/>
        <v>367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318</v>
      </c>
      <c r="AI14" s="20">
        <f t="shared" si="10"/>
        <v>363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315</v>
      </c>
      <c r="AI15" s="20">
        <f t="shared" si="10"/>
        <v>360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'14.Spieltag'!AI16</f>
        <v>315</v>
      </c>
      <c r="AI16" s="20">
        <f t="shared" si="10"/>
        <v>360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'14.Spieltag'!AI17</f>
        <v>307</v>
      </c>
      <c r="AI17" s="20">
        <f t="shared" si="10"/>
        <v>352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'14.Spieltag'!AI18</f>
        <v>300</v>
      </c>
      <c r="AI18" s="20">
        <f t="shared" si="10"/>
        <v>345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298</v>
      </c>
      <c r="AI19" s="20">
        <f t="shared" si="10"/>
        <v>343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>AJ20</f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296</v>
      </c>
      <c r="AI20" s="20">
        <f t="shared" si="10"/>
        <v>341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>AJ21</f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'14.Spieltag'!AI21</f>
        <v>293</v>
      </c>
      <c r="AI21" s="20">
        <f t="shared" si="10"/>
        <v>338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>AJ22</f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'14.Spieltag'!AI22</f>
        <v>292</v>
      </c>
      <c r="AI22" s="20">
        <f t="shared" si="10"/>
        <v>337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>AJ23</f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'14.Spieltag'!AI23</f>
        <v>286</v>
      </c>
      <c r="AI23" s="20">
        <f t="shared" si="10"/>
        <v>331</v>
      </c>
      <c r="AJ23" s="21" t="e">
        <f t="shared" si="11"/>
        <v>#VALUE!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'14.Spieltag'!AI24</f>
        <v>280</v>
      </c>
      <c r="AI24" s="20">
        <f t="shared" si="10"/>
        <v>325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4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279</v>
      </c>
      <c r="AI25" s="20">
        <f t="shared" si="10"/>
        <v>324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4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278</v>
      </c>
      <c r="AI26" s="20">
        <f t="shared" si="10"/>
        <v>323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5">AJ27</f>
        <v>#VALUE!</v>
      </c>
      <c r="B27" s="18" t="str">
        <f>'1.Spieltag'!B27</f>
        <v>Schalt04</v>
      </c>
      <c r="C27" s="15"/>
      <c r="D27" s="16"/>
      <c r="E27" s="17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5">E27+H27+K27+N27+Q27+T27+W27+Z27+AC27+AF27</f>
        <v>45</v>
      </c>
      <c r="AH27" s="19">
        <f>'14.Spieltag'!AI27</f>
        <v>276</v>
      </c>
      <c r="AI27" s="20">
        <f t="shared" ref="AI27:AI32" si="26">AG27+AH27</f>
        <v>321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5"/>
        <v>#VALUE!</v>
      </c>
      <c r="B28" s="18" t="str">
        <f>'1.Spieltag'!B28</f>
        <v>schmiddi04</v>
      </c>
      <c r="C28" s="15"/>
      <c r="D28" s="16"/>
      <c r="E28" s="17" t="str">
        <f t="shared" si="16"/>
        <v>5</v>
      </c>
      <c r="F28" s="15"/>
      <c r="G28" s="16"/>
      <c r="H28" s="17" t="str">
        <f t="shared" si="17"/>
        <v>5</v>
      </c>
      <c r="I28" s="15"/>
      <c r="J28" s="16"/>
      <c r="K28" s="17" t="str">
        <f t="shared" si="18"/>
        <v>5</v>
      </c>
      <c r="L28" s="15"/>
      <c r="M28" s="16"/>
      <c r="N28" s="17" t="str">
        <f t="shared" si="19"/>
        <v>5</v>
      </c>
      <c r="O28" s="15"/>
      <c r="P28" s="16"/>
      <c r="Q28" s="17" t="str">
        <f t="shared" si="20"/>
        <v>5</v>
      </c>
      <c r="R28" s="15"/>
      <c r="S28" s="16"/>
      <c r="T28" s="17" t="str">
        <f t="shared" si="21"/>
        <v>5</v>
      </c>
      <c r="U28" s="15"/>
      <c r="V28" s="16"/>
      <c r="W28" s="17" t="str">
        <f t="shared" si="22"/>
        <v>5</v>
      </c>
      <c r="X28" s="15"/>
      <c r="Y28" s="16"/>
      <c r="Z28" s="17" t="str">
        <f t="shared" si="23"/>
        <v>5</v>
      </c>
      <c r="AA28" s="15"/>
      <c r="AB28" s="16"/>
      <c r="AC28" s="17" t="str">
        <f t="shared" si="24"/>
        <v>5</v>
      </c>
      <c r="AD28" s="24"/>
      <c r="AE28" s="22"/>
      <c r="AF28" s="17"/>
      <c r="AG28" s="18">
        <f t="shared" si="25"/>
        <v>45</v>
      </c>
      <c r="AH28" s="19">
        <f>'14.Spieltag'!AI28</f>
        <v>269</v>
      </c>
      <c r="AI28" s="20">
        <f t="shared" si="26"/>
        <v>314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5"/>
        <v>#VALUE!</v>
      </c>
      <c r="B29" s="18" t="str">
        <f>'1.Spieltag'!B29</f>
        <v>shiny</v>
      </c>
      <c r="C29" s="15"/>
      <c r="D29" s="16"/>
      <c r="E29" s="17" t="str">
        <f t="shared" si="16"/>
        <v>5</v>
      </c>
      <c r="F29" s="15"/>
      <c r="G29" s="16"/>
      <c r="H29" s="17" t="str">
        <f t="shared" si="17"/>
        <v>5</v>
      </c>
      <c r="I29" s="15"/>
      <c r="J29" s="16"/>
      <c r="K29" s="17" t="str">
        <f t="shared" si="18"/>
        <v>5</v>
      </c>
      <c r="L29" s="15"/>
      <c r="M29" s="16"/>
      <c r="N29" s="17" t="str">
        <f t="shared" si="19"/>
        <v>5</v>
      </c>
      <c r="O29" s="15"/>
      <c r="P29" s="16"/>
      <c r="Q29" s="17" t="str">
        <f t="shared" si="20"/>
        <v>5</v>
      </c>
      <c r="R29" s="15"/>
      <c r="S29" s="16"/>
      <c r="T29" s="17" t="str">
        <f t="shared" si="21"/>
        <v>5</v>
      </c>
      <c r="U29" s="15"/>
      <c r="V29" s="16"/>
      <c r="W29" s="17" t="str">
        <f t="shared" si="22"/>
        <v>5</v>
      </c>
      <c r="X29" s="15"/>
      <c r="Y29" s="16"/>
      <c r="Z29" s="17" t="str">
        <f t="shared" si="23"/>
        <v>5</v>
      </c>
      <c r="AA29" s="15"/>
      <c r="AB29" s="16"/>
      <c r="AC29" s="17" t="str">
        <f t="shared" si="24"/>
        <v>5</v>
      </c>
      <c r="AD29" s="24"/>
      <c r="AE29" s="22"/>
      <c r="AF29" s="17"/>
      <c r="AG29" s="18">
        <f t="shared" si="25"/>
        <v>45</v>
      </c>
      <c r="AH29" s="19">
        <f>'14.Spieltag'!AI29</f>
        <v>264</v>
      </c>
      <c r="AI29" s="20">
        <f t="shared" si="26"/>
        <v>309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5"/>
        <v>#VALUE!</v>
      </c>
      <c r="B30" s="18" t="str">
        <f>'1.Spieltag'!B30</f>
        <v>Silfa04</v>
      </c>
      <c r="C30" s="15"/>
      <c r="D30" s="16"/>
      <c r="E30" s="17" t="str">
        <f t="shared" si="16"/>
        <v>5</v>
      </c>
      <c r="F30" s="15"/>
      <c r="G30" s="16"/>
      <c r="H30" s="17" t="str">
        <f t="shared" si="17"/>
        <v>5</v>
      </c>
      <c r="I30" s="15"/>
      <c r="J30" s="16"/>
      <c r="K30" s="17" t="str">
        <f t="shared" si="18"/>
        <v>5</v>
      </c>
      <c r="L30" s="15"/>
      <c r="M30" s="16"/>
      <c r="N30" s="17" t="str">
        <f t="shared" si="19"/>
        <v>5</v>
      </c>
      <c r="O30" s="15"/>
      <c r="P30" s="16"/>
      <c r="Q30" s="17" t="str">
        <f t="shared" si="20"/>
        <v>5</v>
      </c>
      <c r="R30" s="15"/>
      <c r="S30" s="16"/>
      <c r="T30" s="17" t="str">
        <f t="shared" si="21"/>
        <v>5</v>
      </c>
      <c r="U30" s="15"/>
      <c r="V30" s="16"/>
      <c r="W30" s="17" t="str">
        <f t="shared" si="22"/>
        <v>5</v>
      </c>
      <c r="X30" s="15"/>
      <c r="Y30" s="16"/>
      <c r="Z30" s="17" t="str">
        <f t="shared" si="23"/>
        <v>5</v>
      </c>
      <c r="AA30" s="15"/>
      <c r="AB30" s="16"/>
      <c r="AC30" s="17" t="str">
        <f t="shared" si="24"/>
        <v>5</v>
      </c>
      <c r="AD30" s="24"/>
      <c r="AE30" s="22"/>
      <c r="AF30" s="17"/>
      <c r="AG30" s="18">
        <f t="shared" si="25"/>
        <v>45</v>
      </c>
      <c r="AH30" s="19">
        <f>'14.Spieltag'!AI30</f>
        <v>253</v>
      </c>
      <c r="AI30" s="20">
        <f t="shared" si="26"/>
        <v>298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5"/>
        <v>#VALUE!</v>
      </c>
      <c r="B31" s="18" t="str">
        <f>'1.Spieltag'!B31</f>
        <v>Tanja04</v>
      </c>
      <c r="C31" s="15"/>
      <c r="D31" s="16"/>
      <c r="E31" s="17" t="str">
        <f t="shared" si="16"/>
        <v>5</v>
      </c>
      <c r="F31" s="15"/>
      <c r="G31" s="16"/>
      <c r="H31" s="17" t="str">
        <f t="shared" si="17"/>
        <v>5</v>
      </c>
      <c r="I31" s="15"/>
      <c r="J31" s="16"/>
      <c r="K31" s="17" t="str">
        <f t="shared" si="18"/>
        <v>5</v>
      </c>
      <c r="L31" s="15"/>
      <c r="M31" s="16"/>
      <c r="N31" s="17" t="str">
        <f t="shared" si="19"/>
        <v>5</v>
      </c>
      <c r="O31" s="15"/>
      <c r="P31" s="16"/>
      <c r="Q31" s="17" t="str">
        <f t="shared" si="20"/>
        <v>5</v>
      </c>
      <c r="R31" s="15"/>
      <c r="S31" s="16"/>
      <c r="T31" s="17" t="str">
        <f t="shared" si="21"/>
        <v>5</v>
      </c>
      <c r="U31" s="15"/>
      <c r="V31" s="16"/>
      <c r="W31" s="17" t="str">
        <f t="shared" si="22"/>
        <v>5</v>
      </c>
      <c r="X31" s="15"/>
      <c r="Y31" s="16"/>
      <c r="Z31" s="17" t="str">
        <f t="shared" si="23"/>
        <v>5</v>
      </c>
      <c r="AA31" s="15"/>
      <c r="AB31" s="16"/>
      <c r="AC31" s="17" t="str">
        <f t="shared" si="24"/>
        <v>5</v>
      </c>
      <c r="AD31" s="24"/>
      <c r="AE31" s="22"/>
      <c r="AF31" s="17"/>
      <c r="AG31" s="18">
        <f t="shared" si="25"/>
        <v>45</v>
      </c>
      <c r="AH31" s="19">
        <f>'14.Spieltag'!AI31</f>
        <v>244</v>
      </c>
      <c r="AI31" s="20">
        <f t="shared" si="26"/>
        <v>289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5"/>
        <v>#VALUE!</v>
      </c>
      <c r="B32" s="18" t="str">
        <f>'1.Spieltag'!B32</f>
        <v>Th. Bülles</v>
      </c>
      <c r="C32" s="15"/>
      <c r="D32" s="16"/>
      <c r="E32" s="17" t="str">
        <f t="shared" si="16"/>
        <v>5</v>
      </c>
      <c r="F32" s="15"/>
      <c r="G32" s="16"/>
      <c r="H32" s="17" t="str">
        <f t="shared" si="17"/>
        <v>5</v>
      </c>
      <c r="I32" s="15"/>
      <c r="J32" s="16"/>
      <c r="K32" s="17" t="str">
        <f t="shared" si="18"/>
        <v>5</v>
      </c>
      <c r="L32" s="15"/>
      <c r="M32" s="16"/>
      <c r="N32" s="17" t="str">
        <f t="shared" si="19"/>
        <v>5</v>
      </c>
      <c r="O32" s="15"/>
      <c r="P32" s="16"/>
      <c r="Q32" s="17" t="str">
        <f t="shared" si="20"/>
        <v>5</v>
      </c>
      <c r="R32" s="15"/>
      <c r="S32" s="16"/>
      <c r="T32" s="17" t="str">
        <f t="shared" si="21"/>
        <v>5</v>
      </c>
      <c r="U32" s="15"/>
      <c r="V32" s="16"/>
      <c r="W32" s="17" t="str">
        <f t="shared" si="22"/>
        <v>5</v>
      </c>
      <c r="X32" s="15"/>
      <c r="Y32" s="16"/>
      <c r="Z32" s="17" t="str">
        <f t="shared" si="23"/>
        <v>5</v>
      </c>
      <c r="AA32" s="15"/>
      <c r="AB32" s="16"/>
      <c r="AC32" s="17" t="str">
        <f t="shared" si="24"/>
        <v>5</v>
      </c>
      <c r="AD32" s="24"/>
      <c r="AE32" s="22"/>
      <c r="AF32" s="17"/>
      <c r="AG32" s="18">
        <f t="shared" si="25"/>
        <v>45</v>
      </c>
      <c r="AH32" s="19">
        <f>'14.Spieltag'!AI32</f>
        <v>229</v>
      </c>
      <c r="AI32" s="20">
        <f t="shared" si="26"/>
        <v>274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5"/>
        <v>#VALUE!</v>
      </c>
      <c r="B33" s="18" t="str">
        <f>'1.Spieltag'!B33</f>
        <v>UltraGE</v>
      </c>
      <c r="C33" s="15"/>
      <c r="D33" s="16"/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6">E33+H33+K33+N33+Q33+T33+W33+Z33+AC33+AF33</f>
        <v>45</v>
      </c>
      <c r="AH33" s="19">
        <f>'14.Spieltag'!AI33</f>
        <v>121</v>
      </c>
      <c r="AI33" s="20">
        <f t="shared" ref="AI33" si="37">AG33+AH33</f>
        <v>166</v>
      </c>
      <c r="AJ33" s="21" t="e">
        <f t="shared" ref="AJ33" si="38">RANK(AI33,$AI$8:$AI$53)</f>
        <v>#VALUE!</v>
      </c>
      <c r="AK33" s="1"/>
    </row>
    <row r="34" spans="1:37" ht="28.15" customHeight="1" thickBot="1" x14ac:dyDescent="0.25">
      <c r="A34" s="25" t="e">
        <f t="shared" ref="A34" si="39">AJ34</f>
        <v>#VALUE!</v>
      </c>
      <c r="B34" s="18" t="str">
        <f>'1.Spieltag'!B34</f>
        <v>Archie04</v>
      </c>
      <c r="C34" s="15"/>
      <c r="D34" s="16"/>
      <c r="E34" s="17" t="str">
        <f t="shared" ref="E34" si="40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3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4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5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6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9">E34+H34+K34+N34+Q34+T34+W34+Z34+AC34+AF34</f>
        <v>45</v>
      </c>
      <c r="AH34" s="19" t="e">
        <f>'14.Spieltag'!AI34</f>
        <v>#VALUE!</v>
      </c>
      <c r="AI34" s="20" t="e">
        <f t="shared" ref="AI34" si="50">AG34+AH34</f>
        <v>#VALUE!</v>
      </c>
      <c r="AJ34" s="21" t="e">
        <f t="shared" ref="AJ34" si="51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4 F4 I4 L4 R4 U4 X4 AA4 C6 F6 I6 L6 R6 U6 X6 AA6">
    <cfRule type="cellIs" dxfId="99" priority="8" operator="equal">
      <formula>"Schalke 04"</formula>
    </cfRule>
  </conditionalFormatting>
  <conditionalFormatting sqref="O4 O6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2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'15.Spieltag'!AI8</f>
        <v>379</v>
      </c>
      <c r="AI8" s="20">
        <f t="shared" ref="AI8:AI23" si="10">AG8+AH8</f>
        <v>424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373</v>
      </c>
      <c r="AI9" s="20">
        <f t="shared" si="10"/>
        <v>418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370</v>
      </c>
      <c r="AI10" s="20">
        <f t="shared" si="10"/>
        <v>415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367</v>
      </c>
      <c r="AI11" s="20">
        <f t="shared" si="10"/>
        <v>412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367</v>
      </c>
      <c r="AI12" s="20">
        <f t="shared" si="10"/>
        <v>412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367</v>
      </c>
      <c r="AI13" s="20">
        <f t="shared" si="10"/>
        <v>412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363</v>
      </c>
      <c r="AI14" s="20">
        <f t="shared" si="10"/>
        <v>408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360</v>
      </c>
      <c r="AI15" s="20">
        <f t="shared" si="10"/>
        <v>405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'15.Spieltag'!AI16</f>
        <v>360</v>
      </c>
      <c r="AI16" s="20">
        <f t="shared" si="10"/>
        <v>405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'15.Spieltag'!AI17</f>
        <v>352</v>
      </c>
      <c r="AI17" s="20">
        <f t="shared" si="10"/>
        <v>397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'15.Spieltag'!AI18</f>
        <v>345</v>
      </c>
      <c r="AI18" s="20">
        <f t="shared" si="10"/>
        <v>390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343</v>
      </c>
      <c r="AI19" s="20">
        <f t="shared" si="10"/>
        <v>388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>AJ20</f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341</v>
      </c>
      <c r="AI20" s="20">
        <f t="shared" si="10"/>
        <v>386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>AJ21</f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'15.Spieltag'!AI21</f>
        <v>338</v>
      </c>
      <c r="AI21" s="20">
        <f t="shared" si="10"/>
        <v>383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>AJ22</f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'15.Spieltag'!AI22</f>
        <v>337</v>
      </c>
      <c r="AI22" s="20">
        <f t="shared" si="10"/>
        <v>382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>AJ23</f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'15.Spieltag'!AI23</f>
        <v>331</v>
      </c>
      <c r="AI23" s="20">
        <f t="shared" si="10"/>
        <v>376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ref="A24:A26" si="13">AJ24</f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'15.Spieltag'!AI24</f>
        <v>325</v>
      </c>
      <c r="AI24" s="20">
        <f t="shared" ref="AI24:AI26" si="15">AG24+AH24</f>
        <v>370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'15.Spieltag'!AI25</f>
        <v>324</v>
      </c>
      <c r="AI25" s="20">
        <f t="shared" si="15"/>
        <v>369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'15.Spieltag'!AI26</f>
        <v>323</v>
      </c>
      <c r="AI26" s="20">
        <f t="shared" si="15"/>
        <v>368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'15.Spieltag'!AI27</f>
        <v>321</v>
      </c>
      <c r="AI27" s="20">
        <f t="shared" ref="AI27:AI32" si="27">AG27+AH27</f>
        <v>366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'15.Spieltag'!AI28</f>
        <v>314</v>
      </c>
      <c r="AI28" s="20">
        <f t="shared" si="27"/>
        <v>359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'15.Spieltag'!AI29</f>
        <v>309</v>
      </c>
      <c r="AI29" s="20">
        <f t="shared" si="27"/>
        <v>354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'15.Spieltag'!AI30</f>
        <v>298</v>
      </c>
      <c r="AI30" s="20">
        <f t="shared" si="27"/>
        <v>343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'15.Spieltag'!AI31</f>
        <v>289</v>
      </c>
      <c r="AI31" s="20">
        <f t="shared" si="27"/>
        <v>334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'15.Spieltag'!AI32</f>
        <v>274</v>
      </c>
      <c r="AI32" s="20">
        <f t="shared" si="27"/>
        <v>319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'15.Spieltag'!AI33</f>
        <v>166</v>
      </c>
      <c r="AI33" s="20">
        <f t="shared" ref="AI33" si="38">AG33+AH33</f>
        <v>211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'15.Spieltag'!AI34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4 F4 I4 L4 O4 U4 X4 AA4 C6 I6 L6 R6 X6 AA6">
    <cfRule type="cellIs" dxfId="94" priority="8" operator="equal">
      <formula>"Schalke 04"</formula>
    </cfRule>
  </conditionalFormatting>
  <conditionalFormatting sqref="R4 F6 O6 U6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24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'16.Spieltag'!AI8</f>
        <v>424</v>
      </c>
      <c r="AI8" s="20">
        <f t="shared" ref="AI8:AI26" si="10">AG8+AH8</f>
        <v>469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418</v>
      </c>
      <c r="AI9" s="20">
        <f t="shared" si="10"/>
        <v>463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415</v>
      </c>
      <c r="AI10" s="20">
        <f t="shared" si="10"/>
        <v>460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412</v>
      </c>
      <c r="AI11" s="20">
        <f t="shared" si="10"/>
        <v>457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412</v>
      </c>
      <c r="AI12" s="20">
        <f t="shared" si="10"/>
        <v>457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412</v>
      </c>
      <c r="AI13" s="20">
        <f t="shared" si="10"/>
        <v>457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408</v>
      </c>
      <c r="AI14" s="20">
        <f t="shared" si="10"/>
        <v>453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405</v>
      </c>
      <c r="AI15" s="20">
        <f t="shared" si="10"/>
        <v>450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'16.Spieltag'!AI16</f>
        <v>405</v>
      </c>
      <c r="AI16" s="20">
        <f t="shared" si="10"/>
        <v>450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'16.Spieltag'!AI17</f>
        <v>397</v>
      </c>
      <c r="AI17" s="20">
        <f t="shared" si="10"/>
        <v>442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'16.Spieltag'!AI18</f>
        <v>390</v>
      </c>
      <c r="AI18" s="20">
        <f t="shared" si="10"/>
        <v>435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4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388</v>
      </c>
      <c r="AI19" s="20">
        <f t="shared" si="10"/>
        <v>433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386</v>
      </c>
      <c r="AI20" s="20">
        <f t="shared" si="10"/>
        <v>431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'16.Spieltag'!AI21</f>
        <v>383</v>
      </c>
      <c r="AI21" s="20">
        <f t="shared" si="10"/>
        <v>428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'16.Spieltag'!AI22</f>
        <v>382</v>
      </c>
      <c r="AI22" s="20">
        <f t="shared" si="10"/>
        <v>427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'16.Spieltag'!AI23</f>
        <v>376</v>
      </c>
      <c r="AI23" s="20">
        <f t="shared" si="10"/>
        <v>421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'16.Spieltag'!AI24</f>
        <v>370</v>
      </c>
      <c r="AI24" s="20">
        <f t="shared" si="10"/>
        <v>415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5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'16.Spieltag'!AI25</f>
        <v>369</v>
      </c>
      <c r="AI25" s="20">
        <f t="shared" si="10"/>
        <v>414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5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'16.Spieltag'!AI26</f>
        <v>368</v>
      </c>
      <c r="AI26" s="20">
        <f t="shared" si="10"/>
        <v>413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'16.Spieltag'!AI27</f>
        <v>366</v>
      </c>
      <c r="AI27" s="20">
        <f t="shared" ref="AI27:AI32" si="27">AG27+AH27</f>
        <v>411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'16.Spieltag'!AI28</f>
        <v>359</v>
      </c>
      <c r="AI28" s="20">
        <f t="shared" si="27"/>
        <v>404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'16.Spieltag'!AI29</f>
        <v>354</v>
      </c>
      <c r="AI29" s="20">
        <f t="shared" si="27"/>
        <v>399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'16.Spieltag'!AI30</f>
        <v>343</v>
      </c>
      <c r="AI30" s="20">
        <f t="shared" si="27"/>
        <v>388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'16.Spieltag'!AI31</f>
        <v>334</v>
      </c>
      <c r="AI31" s="20">
        <f t="shared" si="27"/>
        <v>379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'16.Spieltag'!AI32</f>
        <v>319</v>
      </c>
      <c r="AI32" s="20">
        <f t="shared" si="27"/>
        <v>364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'16.Spieltag'!AI33</f>
        <v>211</v>
      </c>
      <c r="AI33" s="20">
        <f t="shared" ref="AI33" si="38">AG33+AH33</f>
        <v>256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'16.Spieltag'!AI34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4 I4 L4 O4 R4 X4 AA4 F6 L6 O6 R6 AA6">
    <cfRule type="cellIs" dxfId="89" priority="7" operator="equal">
      <formula>"Schalke 04"</formula>
    </cfRule>
  </conditionalFormatting>
  <conditionalFormatting sqref="F4 U4 C6 I6 U6 X6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A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'17.Spieltag'!AI8</f>
        <v>469</v>
      </c>
      <c r="AI8" s="20">
        <f t="shared" ref="AI8:AI26" si="10">AG8+AH8</f>
        <v>514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463</v>
      </c>
      <c r="AI9" s="20">
        <f t="shared" si="10"/>
        <v>508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460</v>
      </c>
      <c r="AI10" s="20">
        <f t="shared" si="10"/>
        <v>505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457</v>
      </c>
      <c r="AI11" s="20">
        <f t="shared" si="10"/>
        <v>502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457</v>
      </c>
      <c r="AI12" s="20">
        <f t="shared" si="10"/>
        <v>502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457</v>
      </c>
      <c r="AI13" s="20">
        <f t="shared" si="10"/>
        <v>502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453</v>
      </c>
      <c r="AI14" s="20">
        <f t="shared" si="10"/>
        <v>498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450</v>
      </c>
      <c r="AI15" s="20">
        <f t="shared" si="10"/>
        <v>495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'17.Spieltag'!AI16</f>
        <v>450</v>
      </c>
      <c r="AI16" s="20">
        <f t="shared" si="10"/>
        <v>495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'17.Spieltag'!AI17</f>
        <v>442</v>
      </c>
      <c r="AI17" s="20">
        <f t="shared" si="10"/>
        <v>487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'17.Spieltag'!AI18</f>
        <v>435</v>
      </c>
      <c r="AI18" s="20">
        <f t="shared" si="10"/>
        <v>480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4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433</v>
      </c>
      <c r="AI19" s="20">
        <f t="shared" si="10"/>
        <v>478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431</v>
      </c>
      <c r="AI20" s="20">
        <f t="shared" si="10"/>
        <v>476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'17.Spieltag'!AI21</f>
        <v>428</v>
      </c>
      <c r="AI21" s="20">
        <f t="shared" si="10"/>
        <v>473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'17.Spieltag'!AI22</f>
        <v>427</v>
      </c>
      <c r="AI22" s="20">
        <f t="shared" si="10"/>
        <v>472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'17.Spieltag'!AI23</f>
        <v>421</v>
      </c>
      <c r="AI23" s="20">
        <f t="shared" si="10"/>
        <v>466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'17.Spieltag'!AI24</f>
        <v>415</v>
      </c>
      <c r="AI24" s="20">
        <f t="shared" si="10"/>
        <v>460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5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'17.Spieltag'!AI25</f>
        <v>414</v>
      </c>
      <c r="AI25" s="20">
        <f t="shared" si="10"/>
        <v>459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5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'17.Spieltag'!AI26</f>
        <v>413</v>
      </c>
      <c r="AI26" s="20">
        <f t="shared" si="10"/>
        <v>458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'17.Spieltag'!AI27</f>
        <v>411</v>
      </c>
      <c r="AI27" s="20">
        <f t="shared" ref="AI27:AI32" si="27">AG27+AH27</f>
        <v>456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'17.Spieltag'!AI28</f>
        <v>404</v>
      </c>
      <c r="AI28" s="20">
        <f t="shared" si="27"/>
        <v>449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'17.Spieltag'!AI29</f>
        <v>399</v>
      </c>
      <c r="AI29" s="20">
        <f t="shared" si="27"/>
        <v>444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'17.Spieltag'!AI30</f>
        <v>388</v>
      </c>
      <c r="AI30" s="20">
        <f t="shared" si="27"/>
        <v>433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'17.Spieltag'!AI31</f>
        <v>379</v>
      </c>
      <c r="AI31" s="20">
        <f t="shared" si="27"/>
        <v>424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'17.Spieltag'!AI32</f>
        <v>364</v>
      </c>
      <c r="AI32" s="20">
        <f t="shared" si="27"/>
        <v>409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'17.Spieltag'!AI33</f>
        <v>256</v>
      </c>
      <c r="AI33" s="20">
        <f t="shared" ref="AI33" si="38">AG33+AH33</f>
        <v>301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'17.Spieltag'!AI34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4 L4 AA4 C6">
    <cfRule type="cellIs" dxfId="84" priority="3" operator="equal">
      <formula>"Schalke 04"</formula>
    </cfRule>
  </conditionalFormatting>
  <conditionalFormatting sqref="F4 I4 O4 R4 U4 X4 F6 I6 L6 O6 R6 U6 X6 AA6">
    <cfRule type="cellIs" dxfId="83" priority="4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3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'18.Spieltag'!AI8</f>
        <v>514</v>
      </c>
      <c r="AI8" s="20">
        <f t="shared" ref="AI8:AI23" si="10">AG8+AH8</f>
        <v>559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508</v>
      </c>
      <c r="AI9" s="20">
        <f t="shared" si="10"/>
        <v>553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505</v>
      </c>
      <c r="AI10" s="20">
        <f t="shared" si="10"/>
        <v>550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502</v>
      </c>
      <c r="AI11" s="20">
        <f t="shared" si="10"/>
        <v>547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502</v>
      </c>
      <c r="AI12" s="20">
        <f t="shared" si="10"/>
        <v>547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502</v>
      </c>
      <c r="AI13" s="20">
        <f t="shared" si="10"/>
        <v>547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498</v>
      </c>
      <c r="AI14" s="20">
        <f t="shared" si="10"/>
        <v>543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495</v>
      </c>
      <c r="AI15" s="20">
        <f t="shared" si="10"/>
        <v>540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'18.Spieltag'!AI16</f>
        <v>495</v>
      </c>
      <c r="AI16" s="20">
        <f t="shared" si="10"/>
        <v>540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'18.Spieltag'!AI17</f>
        <v>487</v>
      </c>
      <c r="AI17" s="20">
        <f t="shared" si="10"/>
        <v>532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'18.Spieltag'!AI18</f>
        <v>480</v>
      </c>
      <c r="AI18" s="20">
        <f t="shared" si="10"/>
        <v>525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4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478</v>
      </c>
      <c r="AI19" s="20">
        <f t="shared" si="10"/>
        <v>523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476</v>
      </c>
      <c r="AI20" s="20">
        <f t="shared" si="10"/>
        <v>521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'18.Spieltag'!AI21</f>
        <v>473</v>
      </c>
      <c r="AI21" s="20">
        <f t="shared" si="10"/>
        <v>518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'18.Spieltag'!AI22</f>
        <v>472</v>
      </c>
      <c r="AI22" s="20">
        <f t="shared" si="10"/>
        <v>517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'18.Spieltag'!AI23</f>
        <v>466</v>
      </c>
      <c r="AI23" s="20">
        <f t="shared" si="10"/>
        <v>511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'18.Spieltag'!AI24</f>
        <v>460</v>
      </c>
      <c r="AI24" s="20">
        <f t="shared" ref="AI24:AI26" si="15">AG24+AH24</f>
        <v>505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6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'18.Spieltag'!AI25</f>
        <v>459</v>
      </c>
      <c r="AI25" s="20">
        <f t="shared" si="15"/>
        <v>504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6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'18.Spieltag'!AI26</f>
        <v>458</v>
      </c>
      <c r="AI26" s="20">
        <f t="shared" si="15"/>
        <v>503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7">AJ27</f>
        <v>#VALUE!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'18.Spieltag'!AI27</f>
        <v>456</v>
      </c>
      <c r="AI27" s="20">
        <f t="shared" ref="AI27:AI32" si="28">AG27+AH27</f>
        <v>501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7"/>
        <v>#VALUE!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'18.Spieltag'!AI28</f>
        <v>449</v>
      </c>
      <c r="AI28" s="20">
        <f t="shared" si="28"/>
        <v>494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7"/>
        <v>#VALUE!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'18.Spieltag'!AI29</f>
        <v>444</v>
      </c>
      <c r="AI29" s="20">
        <f t="shared" si="28"/>
        <v>489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7"/>
        <v>#VALUE!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'18.Spieltag'!AI30</f>
        <v>433</v>
      </c>
      <c r="AI30" s="20">
        <f t="shared" si="28"/>
        <v>478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7"/>
        <v>#VALUE!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'18.Spieltag'!AI31</f>
        <v>424</v>
      </c>
      <c r="AI31" s="20">
        <f t="shared" si="28"/>
        <v>469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7"/>
        <v>#VALUE!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'18.Spieltag'!AI32</f>
        <v>409</v>
      </c>
      <c r="AI32" s="20">
        <f t="shared" si="28"/>
        <v>454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7"/>
        <v>#VALUE!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'18.Spieltag'!AI33</f>
        <v>301</v>
      </c>
      <c r="AI33" s="20">
        <f t="shared" ref="AI33" si="39">AG33+AH33</f>
        <v>346</v>
      </c>
      <c r="AJ33" s="21" t="e">
        <f t="shared" ref="AJ33" si="40">RANK(AI33,$AI$8:$AI$53)</f>
        <v>#VALUE!</v>
      </c>
      <c r="AK33" s="1"/>
    </row>
    <row r="34" spans="1:37" ht="28.15" customHeight="1" thickBot="1" x14ac:dyDescent="0.25">
      <c r="A34" s="25" t="e">
        <f t="shared" ref="A34" si="41">AJ34</f>
        <v>#VALUE!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 t="e">
        <f>'18.Spieltag'!AI34</f>
        <v>#VALUE!</v>
      </c>
      <c r="AI34" s="20" t="e">
        <f t="shared" ref="AI34" si="52">AG34+AH34</f>
        <v>#VALUE!</v>
      </c>
      <c r="AJ34" s="21" t="e">
        <f t="shared" ref="AJ34" si="53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4 I4 I6 U6">
    <cfRule type="cellIs" dxfId="79" priority="4" operator="equal">
      <formula>"Schalke 04"</formula>
    </cfRule>
  </conditionalFormatting>
  <conditionalFormatting sqref="F4 L4 O4 R4 U4 X4 AA4 C6 F6 L6 O6 R6 X6 AA6">
    <cfRule type="cellIs" dxfId="78" priority="3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topLeftCell="A18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60</v>
      </c>
      <c r="F1" s="14" t="s">
        <v>57</v>
      </c>
      <c r="I1" s="14" t="s">
        <v>65</v>
      </c>
      <c r="L1" s="14" t="s">
        <v>62</v>
      </c>
      <c r="O1" s="14" t="s">
        <v>56</v>
      </c>
      <c r="R1" s="14" t="s">
        <v>92</v>
      </c>
      <c r="U1" s="14" t="s">
        <v>91</v>
      </c>
      <c r="X1" s="14" t="s">
        <v>64</v>
      </c>
      <c r="AA1" s="14" t="s">
        <v>93</v>
      </c>
    </row>
    <row r="3" spans="1:40" ht="12" x14ac:dyDescent="0.2">
      <c r="C3" s="14" t="s">
        <v>66</v>
      </c>
      <c r="F3" s="14" t="s">
        <v>58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67</v>
      </c>
      <c r="AA3" s="14" t="s">
        <v>94</v>
      </c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'19.Spieltag'!AI8</f>
        <v>559</v>
      </c>
      <c r="AI8" s="20">
        <f t="shared" ref="AI8:AI26" si="10">AG8+AH8</f>
        <v>604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553</v>
      </c>
      <c r="AI9" s="20">
        <f t="shared" si="10"/>
        <v>598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550</v>
      </c>
      <c r="AI10" s="20">
        <f t="shared" si="10"/>
        <v>595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547</v>
      </c>
      <c r="AI11" s="20">
        <f t="shared" si="10"/>
        <v>592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547</v>
      </c>
      <c r="AI12" s="20">
        <f t="shared" si="10"/>
        <v>592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547</v>
      </c>
      <c r="AI13" s="20">
        <f t="shared" si="10"/>
        <v>592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543</v>
      </c>
      <c r="AI14" s="20">
        <f t="shared" si="10"/>
        <v>588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540</v>
      </c>
      <c r="AI15" s="20">
        <f t="shared" si="10"/>
        <v>585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'19.Spieltag'!AI16</f>
        <v>540</v>
      </c>
      <c r="AI16" s="20">
        <f t="shared" si="10"/>
        <v>585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'19.Spieltag'!AI17</f>
        <v>532</v>
      </c>
      <c r="AI17" s="20">
        <f t="shared" si="10"/>
        <v>577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'19.Spieltag'!AI18</f>
        <v>525</v>
      </c>
      <c r="AI18" s="20">
        <f t="shared" si="10"/>
        <v>570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4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523</v>
      </c>
      <c r="AI19" s="20">
        <f t="shared" si="10"/>
        <v>568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521</v>
      </c>
      <c r="AI20" s="20">
        <f t="shared" si="10"/>
        <v>566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>E21+H21+K21+N21+Q21+T21+W21+Z21+AC21+AF21</f>
        <v>45</v>
      </c>
      <c r="AH21" s="19">
        <f>'19.Spieltag'!AI21</f>
        <v>518</v>
      </c>
      <c r="AI21" s="20">
        <f t="shared" si="10"/>
        <v>563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>E22+H22+K22+N22+Q22+T22+W22+Z22+AC22+AF22</f>
        <v>45</v>
      </c>
      <c r="AH22" s="19">
        <f>'19.Spieltag'!AI22</f>
        <v>517</v>
      </c>
      <c r="AI22" s="20">
        <f t="shared" si="10"/>
        <v>562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>E23+H23+K23+N23+Q23+T23+W23+Z23+AC23+AF23</f>
        <v>45</v>
      </c>
      <c r="AH23" s="19">
        <f>'19.Spieltag'!AI23</f>
        <v>511</v>
      </c>
      <c r="AI23" s="20">
        <f t="shared" si="10"/>
        <v>556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'19.Spieltag'!AI24</f>
        <v>505</v>
      </c>
      <c r="AI24" s="20">
        <f t="shared" si="10"/>
        <v>550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5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'19.Spieltag'!AI25</f>
        <v>504</v>
      </c>
      <c r="AI25" s="20">
        <f t="shared" si="10"/>
        <v>549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5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'19.Spieltag'!AI26</f>
        <v>503</v>
      </c>
      <c r="AI26" s="20">
        <f t="shared" si="10"/>
        <v>548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'19.Spieltag'!AI27</f>
        <v>501</v>
      </c>
      <c r="AI27" s="20">
        <f t="shared" ref="AI27:AI32" si="27">AG27+AH27</f>
        <v>546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'19.Spieltag'!AI28</f>
        <v>494</v>
      </c>
      <c r="AI28" s="20">
        <f t="shared" si="27"/>
        <v>539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'19.Spieltag'!AI29</f>
        <v>489</v>
      </c>
      <c r="AI29" s="20">
        <f t="shared" si="27"/>
        <v>534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'19.Spieltag'!AI30</f>
        <v>478</v>
      </c>
      <c r="AI30" s="20">
        <f t="shared" si="27"/>
        <v>523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'19.Spieltag'!AI31</f>
        <v>469</v>
      </c>
      <c r="AI31" s="20">
        <f t="shared" si="27"/>
        <v>514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'19.Spieltag'!AI32</f>
        <v>454</v>
      </c>
      <c r="AI32" s="20">
        <f t="shared" si="27"/>
        <v>499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'19.Spieltag'!AI33</f>
        <v>346</v>
      </c>
      <c r="AI33" s="20">
        <f t="shared" ref="AI33" si="38">AG33+AH33</f>
        <v>391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'19.Spieltag'!AI34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61</v>
      </c>
      <c r="F1" s="14" t="s">
        <v>67</v>
      </c>
      <c r="I1" s="14" t="s">
        <v>63</v>
      </c>
      <c r="L1" s="14" t="s">
        <v>59</v>
      </c>
      <c r="O1" s="14" t="s">
        <v>68</v>
      </c>
      <c r="R1" s="14" t="s">
        <v>58</v>
      </c>
      <c r="U1" s="14" t="s">
        <v>66</v>
      </c>
      <c r="X1" s="14" t="s">
        <v>94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62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65</v>
      </c>
      <c r="AA3" s="14" t="s">
        <v>93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'20.Spieltag'!AI8</f>
        <v>604</v>
      </c>
      <c r="AI8" s="20">
        <f t="shared" ref="AI8:AI18" si="10">AG8+AH8</f>
        <v>649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598</v>
      </c>
      <c r="AI9" s="20">
        <f t="shared" si="10"/>
        <v>643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595</v>
      </c>
      <c r="AI10" s="20">
        <f t="shared" si="10"/>
        <v>640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592</v>
      </c>
      <c r="AI11" s="20">
        <f t="shared" si="10"/>
        <v>637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592</v>
      </c>
      <c r="AI12" s="20">
        <f t="shared" si="10"/>
        <v>637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592</v>
      </c>
      <c r="AI13" s="20">
        <f t="shared" si="10"/>
        <v>637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588</v>
      </c>
      <c r="AI14" s="20">
        <f t="shared" si="10"/>
        <v>633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585</v>
      </c>
      <c r="AI15" s="20">
        <f t="shared" si="10"/>
        <v>630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'20.Spieltag'!AI16</f>
        <v>585</v>
      </c>
      <c r="AI16" s="20">
        <f t="shared" si="10"/>
        <v>630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'20.Spieltag'!AI17</f>
        <v>577</v>
      </c>
      <c r="AI17" s="20">
        <f t="shared" si="10"/>
        <v>622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'20.Spieltag'!AI18</f>
        <v>570</v>
      </c>
      <c r="AI18" s="20">
        <f t="shared" si="10"/>
        <v>615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'20.Spieltag'!AI19</f>
        <v>568</v>
      </c>
      <c r="AI19" s="20">
        <f t="shared" ref="AI19:AI23" si="15">AG19+AH19</f>
        <v>613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'20.Spieltag'!AI20</f>
        <v>566</v>
      </c>
      <c r="AI20" s="20">
        <f t="shared" si="15"/>
        <v>611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'20.Spieltag'!AI21</f>
        <v>563</v>
      </c>
      <c r="AI21" s="20">
        <f t="shared" si="15"/>
        <v>608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'20.Spieltag'!AI22</f>
        <v>562</v>
      </c>
      <c r="AI22" s="20">
        <f t="shared" si="15"/>
        <v>607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'20.Spieltag'!AI23</f>
        <v>556</v>
      </c>
      <c r="AI23" s="20">
        <f t="shared" si="15"/>
        <v>601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'20.Spieltag'!AI24</f>
        <v>550</v>
      </c>
      <c r="AI24" s="20">
        <f t="shared" ref="AI24:AI26" si="17">AG24+AH24</f>
        <v>595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'20.Spieltag'!AI25</f>
        <v>549</v>
      </c>
      <c r="AI25" s="20">
        <f t="shared" si="17"/>
        <v>594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'20.Spieltag'!AI26</f>
        <v>548</v>
      </c>
      <c r="AI26" s="20">
        <f t="shared" si="17"/>
        <v>593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'20.Spieltag'!AI27</f>
        <v>546</v>
      </c>
      <c r="AI27" s="20">
        <f t="shared" ref="AI27:AI32" si="29">AG27+AH27</f>
        <v>591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'20.Spieltag'!AI28</f>
        <v>539</v>
      </c>
      <c r="AI28" s="20">
        <f t="shared" si="29"/>
        <v>584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'20.Spieltag'!AI29</f>
        <v>534</v>
      </c>
      <c r="AI29" s="20">
        <f t="shared" si="29"/>
        <v>579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'20.Spieltag'!AI30</f>
        <v>523</v>
      </c>
      <c r="AI30" s="20">
        <f t="shared" si="29"/>
        <v>568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'20.Spieltag'!AI31</f>
        <v>514</v>
      </c>
      <c r="AI31" s="20">
        <f t="shared" si="29"/>
        <v>559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'20.Spieltag'!AI32</f>
        <v>499</v>
      </c>
      <c r="AI32" s="20">
        <f t="shared" si="29"/>
        <v>544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'20.Spieltag'!AI33</f>
        <v>391</v>
      </c>
      <c r="AI33" s="20">
        <f t="shared" ref="AI33" si="40">AG33+AH33</f>
        <v>436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'20.Spieltag'!AI34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28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91</v>
      </c>
      <c r="I1" s="14" t="s">
        <v>64</v>
      </c>
      <c r="L1" s="14" t="s">
        <v>56</v>
      </c>
      <c r="O1" s="14" t="s">
        <v>65</v>
      </c>
      <c r="R1" s="14" t="s">
        <v>60</v>
      </c>
      <c r="U1" s="14" t="s">
        <v>92</v>
      </c>
      <c r="X1" s="14" t="s">
        <v>57</v>
      </c>
      <c r="AA1" s="14" t="s">
        <v>62</v>
      </c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C3" s="14" t="s">
        <v>66</v>
      </c>
      <c r="F3" s="14" t="s">
        <v>58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67</v>
      </c>
      <c r="AA3" s="14" t="s">
        <v>94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'21.Spieltag'!AI8</f>
        <v>649</v>
      </c>
      <c r="AI8" s="20">
        <f t="shared" ref="AI8:AI18" si="10">AG8+AH8</f>
        <v>694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643</v>
      </c>
      <c r="AI9" s="20">
        <f t="shared" si="10"/>
        <v>688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640</v>
      </c>
      <c r="AI10" s="20">
        <f t="shared" si="10"/>
        <v>685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637</v>
      </c>
      <c r="AI11" s="20">
        <f t="shared" si="10"/>
        <v>682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637</v>
      </c>
      <c r="AI12" s="20">
        <f t="shared" si="10"/>
        <v>682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637</v>
      </c>
      <c r="AI13" s="20">
        <f t="shared" si="10"/>
        <v>682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633</v>
      </c>
      <c r="AI14" s="20">
        <f t="shared" si="10"/>
        <v>678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630</v>
      </c>
      <c r="AI15" s="20">
        <f t="shared" si="10"/>
        <v>675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'21.Spieltag'!AI16</f>
        <v>630</v>
      </c>
      <c r="AI16" s="20">
        <f t="shared" si="10"/>
        <v>675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'21.Spieltag'!AI17</f>
        <v>622</v>
      </c>
      <c r="AI17" s="20">
        <f t="shared" si="10"/>
        <v>667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'21.Spieltag'!AI18</f>
        <v>615</v>
      </c>
      <c r="AI18" s="20">
        <f t="shared" si="10"/>
        <v>660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'21.Spieltag'!AI19</f>
        <v>613</v>
      </c>
      <c r="AI19" s="20">
        <f t="shared" ref="AI19:AI23" si="15">AG19+AH19</f>
        <v>658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'21.Spieltag'!AI20</f>
        <v>611</v>
      </c>
      <c r="AI20" s="20">
        <f t="shared" si="15"/>
        <v>656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'21.Spieltag'!AI21</f>
        <v>608</v>
      </c>
      <c r="AI21" s="20">
        <f t="shared" si="15"/>
        <v>653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'21.Spieltag'!AI22</f>
        <v>607</v>
      </c>
      <c r="AI22" s="20">
        <f t="shared" si="15"/>
        <v>652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'21.Spieltag'!AI23</f>
        <v>601</v>
      </c>
      <c r="AI23" s="20">
        <f t="shared" si="15"/>
        <v>646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'21.Spieltag'!AI24</f>
        <v>595</v>
      </c>
      <c r="AI24" s="20">
        <f t="shared" ref="AI24:AI26" si="17">AG24+AH24</f>
        <v>640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'21.Spieltag'!AI25</f>
        <v>594</v>
      </c>
      <c r="AI25" s="20">
        <f t="shared" si="17"/>
        <v>639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'21.Spieltag'!AI26</f>
        <v>593</v>
      </c>
      <c r="AI26" s="20">
        <f t="shared" si="17"/>
        <v>638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'21.Spieltag'!AI27</f>
        <v>591</v>
      </c>
      <c r="AI27" s="20">
        <f t="shared" ref="AI27:AI32" si="29">AG27+AH27</f>
        <v>636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'21.Spieltag'!AI28</f>
        <v>584</v>
      </c>
      <c r="AI28" s="20">
        <f t="shared" si="29"/>
        <v>629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'21.Spieltag'!AI29</f>
        <v>579</v>
      </c>
      <c r="AI29" s="20">
        <f t="shared" si="29"/>
        <v>624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'21.Spieltag'!AI30</f>
        <v>568</v>
      </c>
      <c r="AI30" s="20">
        <f t="shared" si="29"/>
        <v>613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'21.Spieltag'!AI31</f>
        <v>559</v>
      </c>
      <c r="AI31" s="20">
        <f t="shared" si="29"/>
        <v>604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'21.Spieltag'!AI32</f>
        <v>544</v>
      </c>
      <c r="AI32" s="20">
        <f t="shared" si="29"/>
        <v>589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'21.Spieltag'!AI33</f>
        <v>436</v>
      </c>
      <c r="AI33" s="20">
        <f t="shared" ref="AI33" si="40">AG33+AH33</f>
        <v>481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'21.Spieltag'!AI34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topLeftCell="A20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59</v>
      </c>
      <c r="F1" s="14" t="s">
        <v>11</v>
      </c>
      <c r="I1" s="14" t="s">
        <v>68</v>
      </c>
      <c r="L1" s="14" t="s">
        <v>67</v>
      </c>
      <c r="O1" s="14" t="s">
        <v>91</v>
      </c>
      <c r="R1" s="14" t="s">
        <v>58</v>
      </c>
      <c r="U1" s="14" t="s">
        <v>66</v>
      </c>
      <c r="X1" s="14" t="s">
        <v>63</v>
      </c>
      <c r="AA1" s="14" t="s">
        <v>61</v>
      </c>
    </row>
    <row r="3" spans="1:40" ht="12" x14ac:dyDescent="0.2">
      <c r="C3" s="14" t="s">
        <v>92</v>
      </c>
      <c r="F3" s="14" t="s">
        <v>62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'22.Spieltag'!AI8</f>
        <v>694</v>
      </c>
      <c r="AI8" s="20">
        <f t="shared" ref="AI8:AI18" si="10">AG8+AH8</f>
        <v>739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688</v>
      </c>
      <c r="AI9" s="20">
        <f t="shared" si="10"/>
        <v>733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685</v>
      </c>
      <c r="AI10" s="20">
        <f t="shared" si="10"/>
        <v>730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682</v>
      </c>
      <c r="AI11" s="20">
        <f t="shared" si="10"/>
        <v>727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682</v>
      </c>
      <c r="AI12" s="20">
        <f t="shared" si="10"/>
        <v>727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682</v>
      </c>
      <c r="AI13" s="20">
        <f t="shared" si="10"/>
        <v>727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678</v>
      </c>
      <c r="AI14" s="20">
        <f t="shared" si="10"/>
        <v>723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675</v>
      </c>
      <c r="AI15" s="20">
        <f t="shared" si="10"/>
        <v>720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'22.Spieltag'!AI16</f>
        <v>675</v>
      </c>
      <c r="AI16" s="20">
        <f t="shared" si="10"/>
        <v>720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'22.Spieltag'!AI17</f>
        <v>667</v>
      </c>
      <c r="AI17" s="20">
        <f t="shared" si="10"/>
        <v>712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'22.Spieltag'!AI18</f>
        <v>660</v>
      </c>
      <c r="AI18" s="20">
        <f t="shared" si="10"/>
        <v>705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'22.Spieltag'!AI19</f>
        <v>658</v>
      </c>
      <c r="AI19" s="20">
        <f t="shared" ref="AI19:AI23" si="15">AG19+AH19</f>
        <v>703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'22.Spieltag'!AI20</f>
        <v>656</v>
      </c>
      <c r="AI20" s="20">
        <f t="shared" si="15"/>
        <v>701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'22.Spieltag'!AI21</f>
        <v>653</v>
      </c>
      <c r="AI21" s="20">
        <f t="shared" si="15"/>
        <v>698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'22.Spieltag'!AI22</f>
        <v>652</v>
      </c>
      <c r="AI22" s="20">
        <f t="shared" si="15"/>
        <v>697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'22.Spieltag'!AI23</f>
        <v>646</v>
      </c>
      <c r="AI23" s="20">
        <f t="shared" si="15"/>
        <v>691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'22.Spieltag'!AI24</f>
        <v>640</v>
      </c>
      <c r="AI24" s="20">
        <f>AG24+AH24</f>
        <v>685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'22.Spieltag'!AI25</f>
        <v>639</v>
      </c>
      <c r="AI25" s="20">
        <f>AG25+AH25</f>
        <v>684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'22.Spieltag'!AI26</f>
        <v>638</v>
      </c>
      <c r="AI26" s="20">
        <f>AG26+AH26</f>
        <v>683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7">AJ27</f>
        <v>#VALUE!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'22.Spieltag'!AI27</f>
        <v>636</v>
      </c>
      <c r="AI27" s="20">
        <f t="shared" ref="AI27:AI32" si="28">AG27+AH27</f>
        <v>681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7"/>
        <v>#VALUE!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'22.Spieltag'!AI28</f>
        <v>629</v>
      </c>
      <c r="AI28" s="20">
        <f t="shared" si="28"/>
        <v>674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7"/>
        <v>#VALUE!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'22.Spieltag'!AI29</f>
        <v>624</v>
      </c>
      <c r="AI29" s="20">
        <f t="shared" si="28"/>
        <v>669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7"/>
        <v>#VALUE!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'22.Spieltag'!AI30</f>
        <v>613</v>
      </c>
      <c r="AI30" s="20">
        <f t="shared" si="28"/>
        <v>658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7"/>
        <v>#VALUE!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'22.Spieltag'!AI31</f>
        <v>604</v>
      </c>
      <c r="AI31" s="20">
        <f t="shared" si="28"/>
        <v>649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7"/>
        <v>#VALUE!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'22.Spieltag'!AI32</f>
        <v>589</v>
      </c>
      <c r="AI32" s="20">
        <f t="shared" si="28"/>
        <v>634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7"/>
        <v>#VALUE!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'22.Spieltag'!AI33</f>
        <v>481</v>
      </c>
      <c r="AI33" s="20">
        <f t="shared" ref="AI33" si="39">AG33+AH33</f>
        <v>526</v>
      </c>
      <c r="AJ33" s="21" t="e">
        <f t="shared" ref="AJ33" si="40">RANK(AI33,$AI$8:$AI$53)</f>
        <v>#VALUE!</v>
      </c>
      <c r="AK33" s="1"/>
    </row>
    <row r="34" spans="1:37" ht="28.15" customHeight="1" thickBot="1" x14ac:dyDescent="0.25">
      <c r="A34" s="25" t="e">
        <f t="shared" ref="A34" si="41">AJ34</f>
        <v>#VALUE!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 t="e">
        <f>'22.Spieltag'!AI34</f>
        <v>#VALUE!</v>
      </c>
      <c r="AI34" s="20" t="e">
        <f t="shared" ref="AI34" si="52">AG34+AH34</f>
        <v>#VALUE!</v>
      </c>
      <c r="AJ34" s="21" t="e">
        <f t="shared" ref="AJ34" si="53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26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60</v>
      </c>
      <c r="L1" s="14" t="s">
        <v>62</v>
      </c>
      <c r="O1" s="14" t="s">
        <v>94</v>
      </c>
      <c r="R1" s="14" t="s">
        <v>56</v>
      </c>
      <c r="U1" s="14" t="s">
        <v>93</v>
      </c>
      <c r="X1" s="14" t="s">
        <v>63</v>
      </c>
      <c r="AA1" s="14" t="s">
        <v>65</v>
      </c>
    </row>
    <row r="3" spans="1:40" ht="12" x14ac:dyDescent="0.2">
      <c r="C3" s="14" t="s">
        <v>91</v>
      </c>
      <c r="F3" s="14" t="s">
        <v>66</v>
      </c>
      <c r="I3" s="14" t="s">
        <v>58</v>
      </c>
      <c r="L3" s="14" t="s">
        <v>59</v>
      </c>
      <c r="O3" s="14" t="s">
        <v>61</v>
      </c>
      <c r="R3" s="14" t="s">
        <v>64</v>
      </c>
      <c r="U3" s="14" t="s">
        <v>68</v>
      </c>
      <c r="X3" s="14" t="s">
        <v>11</v>
      </c>
      <c r="AA3" s="14" t="s">
        <v>67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'23.Spieltag'!AI8</f>
        <v>739</v>
      </c>
      <c r="AI8" s="20">
        <f t="shared" ref="AI8:AI18" si="10">AG8+AH8</f>
        <v>784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733</v>
      </c>
      <c r="AI9" s="20">
        <f t="shared" si="10"/>
        <v>778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730</v>
      </c>
      <c r="AI10" s="20">
        <f t="shared" si="10"/>
        <v>775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727</v>
      </c>
      <c r="AI11" s="20">
        <f t="shared" si="10"/>
        <v>772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727</v>
      </c>
      <c r="AI12" s="20">
        <f t="shared" si="10"/>
        <v>772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>AJ13</f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727</v>
      </c>
      <c r="AI13" s="20">
        <f t="shared" si="10"/>
        <v>772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>AJ14</f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723</v>
      </c>
      <c r="AI14" s="20">
        <f t="shared" si="10"/>
        <v>768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720</v>
      </c>
      <c r="AI15" s="20">
        <f t="shared" si="10"/>
        <v>765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'23.Spieltag'!AI16</f>
        <v>720</v>
      </c>
      <c r="AI16" s="20">
        <f t="shared" si="10"/>
        <v>765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'23.Spieltag'!AI17</f>
        <v>712</v>
      </c>
      <c r="AI17" s="20">
        <f t="shared" si="10"/>
        <v>757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'23.Spieltag'!AI18</f>
        <v>705</v>
      </c>
      <c r="AI18" s="20">
        <f t="shared" si="10"/>
        <v>750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'23.Spieltag'!AI19</f>
        <v>703</v>
      </c>
      <c r="AI19" s="20">
        <f t="shared" ref="AI19:AI23" si="15">AG19+AH19</f>
        <v>748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'23.Spieltag'!AI20</f>
        <v>701</v>
      </c>
      <c r="AI20" s="20">
        <f t="shared" si="15"/>
        <v>746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'23.Spieltag'!AI21</f>
        <v>698</v>
      </c>
      <c r="AI21" s="20">
        <f t="shared" si="15"/>
        <v>743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'23.Spieltag'!AI22</f>
        <v>697</v>
      </c>
      <c r="AI22" s="20">
        <f t="shared" si="15"/>
        <v>742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'23.Spieltag'!AI23</f>
        <v>691</v>
      </c>
      <c r="AI23" s="20">
        <f t="shared" si="15"/>
        <v>736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'23.Spieltag'!AI24</f>
        <v>685</v>
      </c>
      <c r="AI24" s="20">
        <f t="shared" ref="AI24:AI26" si="17">AG24+AH24</f>
        <v>730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'23.Spieltag'!AI25</f>
        <v>684</v>
      </c>
      <c r="AI25" s="20">
        <f t="shared" si="17"/>
        <v>729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'23.Spieltag'!AI26</f>
        <v>683</v>
      </c>
      <c r="AI26" s="20">
        <f t="shared" si="17"/>
        <v>728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'23.Spieltag'!AI27</f>
        <v>681</v>
      </c>
      <c r="AI27" s="20">
        <f t="shared" ref="AI27:AI32" si="29">AG27+AH27</f>
        <v>726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'23.Spieltag'!AI28</f>
        <v>674</v>
      </c>
      <c r="AI28" s="20">
        <f t="shared" si="29"/>
        <v>719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'23.Spieltag'!AI29</f>
        <v>669</v>
      </c>
      <c r="AI29" s="20">
        <f t="shared" si="29"/>
        <v>714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'23.Spieltag'!AI30</f>
        <v>658</v>
      </c>
      <c r="AI30" s="20">
        <f t="shared" si="29"/>
        <v>703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'23.Spieltag'!AI31</f>
        <v>649</v>
      </c>
      <c r="AI31" s="20">
        <f t="shared" si="29"/>
        <v>694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'23.Spieltag'!AI32</f>
        <v>634</v>
      </c>
      <c r="AI32" s="20">
        <f t="shared" si="29"/>
        <v>679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'23.Spieltag'!AI33</f>
        <v>526</v>
      </c>
      <c r="AI33" s="20">
        <f t="shared" ref="AI33" si="40">AG33+AH33</f>
        <v>571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'23.Spieltag'!AI34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topLeftCell="A25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68</v>
      </c>
      <c r="F1" s="14" t="s">
        <v>66</v>
      </c>
      <c r="I1" s="14" t="s">
        <v>64</v>
      </c>
      <c r="L1" s="14" t="s">
        <v>91</v>
      </c>
      <c r="O1" s="14" t="s">
        <v>67</v>
      </c>
      <c r="R1" s="14" t="s">
        <v>61</v>
      </c>
      <c r="U1" s="14" t="s">
        <v>58</v>
      </c>
      <c r="X1" s="14" t="s">
        <v>11</v>
      </c>
      <c r="AA1" s="14" t="s">
        <v>59</v>
      </c>
    </row>
    <row r="3" spans="1:40" ht="12" x14ac:dyDescent="0.2">
      <c r="C3" s="14" t="s">
        <v>92</v>
      </c>
      <c r="F3" s="14" t="s">
        <v>62</v>
      </c>
      <c r="I3" s="14" t="s">
        <v>57</v>
      </c>
      <c r="L3" s="14" t="s">
        <v>60</v>
      </c>
      <c r="O3" s="14" t="s">
        <v>56</v>
      </c>
      <c r="R3" s="14" t="s">
        <v>63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'24.Spieltag'!AI8</f>
        <v>784</v>
      </c>
      <c r="AI8" s="20">
        <f t="shared" ref="AI8:AI18" si="10">AG8+AH8</f>
        <v>829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778</v>
      </c>
      <c r="AI9" s="20">
        <f t="shared" si="10"/>
        <v>823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775</v>
      </c>
      <c r="AI10" s="20">
        <f t="shared" si="10"/>
        <v>820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772</v>
      </c>
      <c r="AI11" s="20">
        <f t="shared" si="10"/>
        <v>817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772</v>
      </c>
      <c r="AI12" s="20">
        <f t="shared" si="10"/>
        <v>817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772</v>
      </c>
      <c r="AI13" s="20">
        <f t="shared" si="10"/>
        <v>817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768</v>
      </c>
      <c r="AI14" s="20">
        <f t="shared" si="10"/>
        <v>813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765</v>
      </c>
      <c r="AI15" s="20">
        <f t="shared" si="10"/>
        <v>810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'24.Spieltag'!AI16</f>
        <v>765</v>
      </c>
      <c r="AI16" s="20">
        <f t="shared" si="10"/>
        <v>810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'24.Spieltag'!AI17</f>
        <v>757</v>
      </c>
      <c r="AI17" s="20">
        <f t="shared" si="10"/>
        <v>802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'24.Spieltag'!AI18</f>
        <v>750</v>
      </c>
      <c r="AI18" s="20">
        <f t="shared" si="10"/>
        <v>795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'24.Spieltag'!AI19</f>
        <v>748</v>
      </c>
      <c r="AI19" s="20">
        <f t="shared" ref="AI19:AI23" si="15">AG19+AH19</f>
        <v>793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'24.Spieltag'!AI20</f>
        <v>746</v>
      </c>
      <c r="AI20" s="20">
        <f t="shared" si="15"/>
        <v>791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'24.Spieltag'!AI21</f>
        <v>743</v>
      </c>
      <c r="AI21" s="20">
        <f t="shared" si="15"/>
        <v>788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'24.Spieltag'!AI22</f>
        <v>742</v>
      </c>
      <c r="AI22" s="20">
        <f t="shared" si="15"/>
        <v>787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'24.Spieltag'!AI23</f>
        <v>736</v>
      </c>
      <c r="AI23" s="20">
        <f t="shared" si="15"/>
        <v>781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'24.Spieltag'!AI24</f>
        <v>730</v>
      </c>
      <c r="AI24" s="20">
        <f t="shared" ref="AI24:AI26" si="17">AG24+AH24</f>
        <v>775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'24.Spieltag'!AI25</f>
        <v>729</v>
      </c>
      <c r="AI25" s="20">
        <f t="shared" si="17"/>
        <v>774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'24.Spieltag'!AI26</f>
        <v>728</v>
      </c>
      <c r="AI26" s="20">
        <f t="shared" si="17"/>
        <v>773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'24.Spieltag'!AI27</f>
        <v>726</v>
      </c>
      <c r="AI27" s="20">
        <f t="shared" ref="AI27:AI32" si="29">AG27+AH27</f>
        <v>771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'24.Spieltag'!AI28</f>
        <v>719</v>
      </c>
      <c r="AI28" s="20">
        <f t="shared" si="29"/>
        <v>764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'24.Spieltag'!AI29</f>
        <v>714</v>
      </c>
      <c r="AI29" s="20">
        <f t="shared" si="29"/>
        <v>759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'24.Spieltag'!AI30</f>
        <v>703</v>
      </c>
      <c r="AI30" s="20">
        <f t="shared" si="29"/>
        <v>748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'24.Spieltag'!AI31</f>
        <v>694</v>
      </c>
      <c r="AI31" s="20">
        <f t="shared" si="29"/>
        <v>739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'24.Spieltag'!AI32</f>
        <v>679</v>
      </c>
      <c r="AI32" s="20">
        <f t="shared" si="29"/>
        <v>724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'24.Spieltag'!AI33</f>
        <v>571</v>
      </c>
      <c r="AI33" s="20">
        <f t="shared" ref="AI33" si="40">AG33+AH33</f>
        <v>616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'24.Spieltag'!AI34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25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63</v>
      </c>
      <c r="I1" s="14" t="s">
        <v>94</v>
      </c>
      <c r="L1" s="14" t="s">
        <v>65</v>
      </c>
      <c r="O1" s="14" t="s">
        <v>60</v>
      </c>
      <c r="R1" s="14" t="s">
        <v>11</v>
      </c>
      <c r="U1" s="14" t="s">
        <v>92</v>
      </c>
      <c r="X1" s="14" t="s">
        <v>62</v>
      </c>
      <c r="AA1" s="14" t="s">
        <v>93</v>
      </c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61</v>
      </c>
      <c r="U3" s="14" t="s">
        <v>64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'25.Spieltag'!AI8</f>
        <v>829</v>
      </c>
      <c r="AI8" s="20">
        <f t="shared" ref="AI8:AI18" si="10">AG8+AH8</f>
        <v>874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823</v>
      </c>
      <c r="AI9" s="20">
        <f t="shared" si="10"/>
        <v>868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820</v>
      </c>
      <c r="AI10" s="20">
        <f t="shared" si="10"/>
        <v>865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817</v>
      </c>
      <c r="AI11" s="20">
        <f t="shared" si="10"/>
        <v>862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817</v>
      </c>
      <c r="AI12" s="20">
        <f t="shared" si="10"/>
        <v>862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817</v>
      </c>
      <c r="AI13" s="20">
        <f t="shared" si="10"/>
        <v>862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813</v>
      </c>
      <c r="AI14" s="20">
        <f t="shared" si="10"/>
        <v>858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810</v>
      </c>
      <c r="AI15" s="20">
        <f t="shared" si="10"/>
        <v>855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'25.Spieltag'!AI16</f>
        <v>810</v>
      </c>
      <c r="AI16" s="20">
        <f t="shared" si="10"/>
        <v>855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'25.Spieltag'!AI17</f>
        <v>802</v>
      </c>
      <c r="AI17" s="20">
        <f t="shared" si="10"/>
        <v>847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'25.Spieltag'!AI18</f>
        <v>795</v>
      </c>
      <c r="AI18" s="20">
        <f t="shared" si="10"/>
        <v>840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'25.Spieltag'!AI19</f>
        <v>793</v>
      </c>
      <c r="AI19" s="20">
        <f t="shared" ref="AI19:AI23" si="15">AG19+AH19</f>
        <v>838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'25.Spieltag'!AI20</f>
        <v>791</v>
      </c>
      <c r="AI20" s="20">
        <f t="shared" si="15"/>
        <v>836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'25.Spieltag'!AI21</f>
        <v>788</v>
      </c>
      <c r="AI21" s="20">
        <f t="shared" si="15"/>
        <v>833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'25.Spieltag'!AI22</f>
        <v>787</v>
      </c>
      <c r="AI22" s="20">
        <f t="shared" si="15"/>
        <v>832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'25.Spieltag'!AI23</f>
        <v>781</v>
      </c>
      <c r="AI23" s="20">
        <f t="shared" si="15"/>
        <v>826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'25.Spieltag'!AI24</f>
        <v>775</v>
      </c>
      <c r="AI24" s="20">
        <f t="shared" ref="AI24:AI26" si="17">AG24+AH24</f>
        <v>820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'25.Spieltag'!AI25</f>
        <v>774</v>
      </c>
      <c r="AI25" s="20">
        <f t="shared" si="17"/>
        <v>819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'25.Spieltag'!AI26</f>
        <v>773</v>
      </c>
      <c r="AI26" s="20">
        <f t="shared" si="17"/>
        <v>818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'25.Spieltag'!AI27</f>
        <v>771</v>
      </c>
      <c r="AI27" s="20">
        <f t="shared" ref="AI27:AI32" si="29">AG27+AH27</f>
        <v>816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'25.Spieltag'!AI28</f>
        <v>764</v>
      </c>
      <c r="AI28" s="20">
        <f t="shared" si="29"/>
        <v>809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'25.Spieltag'!AI29</f>
        <v>759</v>
      </c>
      <c r="AI29" s="20">
        <f t="shared" si="29"/>
        <v>804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'25.Spieltag'!AI30</f>
        <v>748</v>
      </c>
      <c r="AI30" s="20">
        <f t="shared" si="29"/>
        <v>793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'25.Spieltag'!AI31</f>
        <v>739</v>
      </c>
      <c r="AI31" s="20">
        <f t="shared" si="29"/>
        <v>784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'25.Spieltag'!AI32</f>
        <v>724</v>
      </c>
      <c r="AI32" s="20">
        <f t="shared" si="29"/>
        <v>769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'25.Spieltag'!AI33</f>
        <v>616</v>
      </c>
      <c r="AI33" s="20">
        <f t="shared" ref="AI33" si="40">AG33+AH33</f>
        <v>661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'25.Spieltag'!AI34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24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91</v>
      </c>
      <c r="F1" s="14" t="s">
        <v>67</v>
      </c>
      <c r="I1" s="14" t="s">
        <v>64</v>
      </c>
      <c r="L1" s="14" t="s">
        <v>57</v>
      </c>
      <c r="O1" s="14" t="s">
        <v>59</v>
      </c>
      <c r="R1" s="14" t="s">
        <v>68</v>
      </c>
      <c r="U1" s="14" t="s">
        <v>61</v>
      </c>
      <c r="X1" s="14" t="s">
        <v>66</v>
      </c>
      <c r="AA1" s="14" t="s">
        <v>58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56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'26.Spieltag'!AI8</f>
        <v>874</v>
      </c>
      <c r="AI8" s="20">
        <f t="shared" ref="AI8:AI18" si="10">AG8+AH8</f>
        <v>919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868</v>
      </c>
      <c r="AI9" s="20">
        <f t="shared" si="10"/>
        <v>913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865</v>
      </c>
      <c r="AI10" s="20">
        <f t="shared" si="10"/>
        <v>910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862</v>
      </c>
      <c r="AI11" s="20">
        <f t="shared" si="10"/>
        <v>907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862</v>
      </c>
      <c r="AI12" s="20">
        <f t="shared" si="10"/>
        <v>907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862</v>
      </c>
      <c r="AI13" s="20">
        <f t="shared" si="10"/>
        <v>907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858</v>
      </c>
      <c r="AI14" s="20">
        <f t="shared" si="10"/>
        <v>903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855</v>
      </c>
      <c r="AI15" s="20">
        <f t="shared" si="10"/>
        <v>900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'26.Spieltag'!AI16</f>
        <v>855</v>
      </c>
      <c r="AI16" s="20">
        <f t="shared" si="10"/>
        <v>900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'26.Spieltag'!AI17</f>
        <v>847</v>
      </c>
      <c r="AI17" s="20">
        <f t="shared" si="10"/>
        <v>892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'26.Spieltag'!AI18</f>
        <v>840</v>
      </c>
      <c r="AI18" s="20">
        <f t="shared" si="10"/>
        <v>885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'26.Spieltag'!AI19</f>
        <v>838</v>
      </c>
      <c r="AI19" s="20">
        <f t="shared" ref="AI19:AI23" si="15">AG19+AH19</f>
        <v>883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'26.Spieltag'!AI20</f>
        <v>836</v>
      </c>
      <c r="AI20" s="20">
        <f t="shared" si="15"/>
        <v>881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'26.Spieltag'!AI21</f>
        <v>833</v>
      </c>
      <c r="AI21" s="20">
        <f t="shared" si="15"/>
        <v>878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'26.Spieltag'!AI22</f>
        <v>832</v>
      </c>
      <c r="AI22" s="20">
        <f t="shared" si="15"/>
        <v>877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'26.Spieltag'!AI23</f>
        <v>826</v>
      </c>
      <c r="AI23" s="20">
        <f t="shared" si="15"/>
        <v>871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'26.Spieltag'!AI24</f>
        <v>820</v>
      </c>
      <c r="AI24" s="20">
        <f t="shared" ref="AI24:AI26" si="17">AG24+AH24</f>
        <v>865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'26.Spieltag'!AI25</f>
        <v>819</v>
      </c>
      <c r="AI25" s="20">
        <f t="shared" si="17"/>
        <v>864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'26.Spieltag'!AI26</f>
        <v>818</v>
      </c>
      <c r="AI26" s="20">
        <f t="shared" si="17"/>
        <v>863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'26.Spieltag'!AI27</f>
        <v>816</v>
      </c>
      <c r="AI27" s="20">
        <f t="shared" ref="AI27:AI32" si="29">AG27+AH27</f>
        <v>861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'26.Spieltag'!AI28</f>
        <v>809</v>
      </c>
      <c r="AI28" s="20">
        <f t="shared" si="29"/>
        <v>854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'26.Spieltag'!AI29</f>
        <v>804</v>
      </c>
      <c r="AI29" s="20">
        <f t="shared" si="29"/>
        <v>849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'26.Spieltag'!AI30</f>
        <v>793</v>
      </c>
      <c r="AI30" s="20">
        <f t="shared" si="29"/>
        <v>838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'26.Spieltag'!AI31</f>
        <v>784</v>
      </c>
      <c r="AI31" s="20">
        <f t="shared" si="29"/>
        <v>829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'26.Spieltag'!AI32</f>
        <v>769</v>
      </c>
      <c r="AI32" s="20">
        <f t="shared" si="29"/>
        <v>814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'26.Spieltag'!AI33</f>
        <v>661</v>
      </c>
      <c r="AI33" s="20">
        <f t="shared" ref="AI33" si="40">AG33+AH33</f>
        <v>706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'26.Spieltag'!AI34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21" workbookViewId="0">
      <selection activeCell="A33" sqref="A33: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62</v>
      </c>
      <c r="F1" s="14" t="s">
        <v>61</v>
      </c>
      <c r="I1" s="14" t="s">
        <v>63</v>
      </c>
      <c r="L1" s="14" t="s">
        <v>60</v>
      </c>
      <c r="O1" s="14" t="s">
        <v>11</v>
      </c>
      <c r="R1" s="14" t="s">
        <v>65</v>
      </c>
      <c r="U1" s="14" t="s">
        <v>93</v>
      </c>
      <c r="X1" s="14" t="s">
        <v>94</v>
      </c>
      <c r="AA1" s="14" t="s">
        <v>92</v>
      </c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C3" s="14" t="s">
        <v>91</v>
      </c>
      <c r="F3" s="14" t="s">
        <v>66</v>
      </c>
      <c r="I3" s="14" t="s">
        <v>58</v>
      </c>
      <c r="L3" s="14" t="s">
        <v>57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'27.Spieltag'!AI8</f>
        <v>919</v>
      </c>
      <c r="AI8" s="20">
        <f t="shared" ref="AI8:AI18" si="10">AG8+AH8</f>
        <v>964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913</v>
      </c>
      <c r="AI9" s="20">
        <f t="shared" si="10"/>
        <v>958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910</v>
      </c>
      <c r="AI10" s="20">
        <f t="shared" si="10"/>
        <v>955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907</v>
      </c>
      <c r="AI11" s="20">
        <f t="shared" si="10"/>
        <v>952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907</v>
      </c>
      <c r="AI12" s="20">
        <f t="shared" si="10"/>
        <v>952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907</v>
      </c>
      <c r="AI13" s="20">
        <f t="shared" si="10"/>
        <v>952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903</v>
      </c>
      <c r="AI14" s="20">
        <f t="shared" si="10"/>
        <v>948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900</v>
      </c>
      <c r="AI15" s="20">
        <f t="shared" si="10"/>
        <v>945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'27.Spieltag'!AI16</f>
        <v>900</v>
      </c>
      <c r="AI16" s="20">
        <f t="shared" si="10"/>
        <v>945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'27.Spieltag'!AI17</f>
        <v>892</v>
      </c>
      <c r="AI17" s="20">
        <f t="shared" si="10"/>
        <v>937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'27.Spieltag'!AI18</f>
        <v>885</v>
      </c>
      <c r="AI18" s="20">
        <f t="shared" si="10"/>
        <v>930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'27.Spieltag'!AI19</f>
        <v>883</v>
      </c>
      <c r="AI19" s="20">
        <f t="shared" ref="AI19:AI23" si="15">AG19+AH19</f>
        <v>928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'27.Spieltag'!AI20</f>
        <v>881</v>
      </c>
      <c r="AI20" s="20">
        <f t="shared" si="15"/>
        <v>926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'27.Spieltag'!AI21</f>
        <v>878</v>
      </c>
      <c r="AI21" s="20">
        <f t="shared" si="15"/>
        <v>923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'27.Spieltag'!AI22</f>
        <v>877</v>
      </c>
      <c r="AI22" s="20">
        <f t="shared" si="15"/>
        <v>922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'27.Spieltag'!AI23</f>
        <v>871</v>
      </c>
      <c r="AI23" s="20">
        <f t="shared" si="15"/>
        <v>916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'27.Spieltag'!AI24</f>
        <v>865</v>
      </c>
      <c r="AI24" s="20">
        <f t="shared" ref="AI24:AI26" si="17">AG24+AH24</f>
        <v>910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'27.Spieltag'!AI25</f>
        <v>864</v>
      </c>
      <c r="AI25" s="20">
        <f t="shared" si="17"/>
        <v>909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'27.Spieltag'!AI26</f>
        <v>863</v>
      </c>
      <c r="AI26" s="20">
        <f t="shared" si="17"/>
        <v>908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'27.Spieltag'!AI27</f>
        <v>861</v>
      </c>
      <c r="AI27" s="20">
        <f t="shared" ref="AI27:AI32" si="29">AG27+AH27</f>
        <v>906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'27.Spieltag'!AI28</f>
        <v>854</v>
      </c>
      <c r="AI28" s="20">
        <f t="shared" si="29"/>
        <v>899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'27.Spieltag'!AI29</f>
        <v>849</v>
      </c>
      <c r="AI29" s="20">
        <f t="shared" si="29"/>
        <v>894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'27.Spieltag'!AI30</f>
        <v>838</v>
      </c>
      <c r="AI30" s="20">
        <f t="shared" si="29"/>
        <v>883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'27.Spieltag'!AI31</f>
        <v>829</v>
      </c>
      <c r="AI31" s="20">
        <f t="shared" si="29"/>
        <v>874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'27.Spieltag'!AI32</f>
        <v>814</v>
      </c>
      <c r="AI32" s="20">
        <f t="shared" si="29"/>
        <v>859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'27.Spieltag'!AI33</f>
        <v>706</v>
      </c>
      <c r="AI33" s="20">
        <f t="shared" ref="AI33" si="40">AG33+AH33</f>
        <v>751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'27.Spieltag'!AI34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topLeftCell="A21" workbookViewId="0">
      <selection activeCell="AF41" sqref="AF4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58</v>
      </c>
      <c r="I1" s="14" t="s">
        <v>56</v>
      </c>
      <c r="L1" s="14" t="s">
        <v>68</v>
      </c>
      <c r="O1" s="14" t="s">
        <v>67</v>
      </c>
      <c r="R1" s="14" t="s">
        <v>66</v>
      </c>
      <c r="U1" s="14" t="s">
        <v>91</v>
      </c>
      <c r="X1" s="14" t="s">
        <v>59</v>
      </c>
      <c r="AA1" s="14" t="s">
        <v>64</v>
      </c>
    </row>
    <row r="3" spans="1:40" ht="12" x14ac:dyDescent="0.2">
      <c r="C3" s="14" t="s">
        <v>92</v>
      </c>
      <c r="F3" s="14" t="s">
        <v>62</v>
      </c>
      <c r="I3" s="14" t="s">
        <v>60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24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'28.Spieltag'!AI8</f>
        <v>964</v>
      </c>
      <c r="AI8" s="20">
        <f t="shared" ref="AI8:AI23" si="10">AG8+AH8</f>
        <v>1009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958</v>
      </c>
      <c r="AI9" s="20">
        <f t="shared" si="10"/>
        <v>1003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955</v>
      </c>
      <c r="AI10" s="20">
        <f t="shared" si="10"/>
        <v>1000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952</v>
      </c>
      <c r="AI11" s="20">
        <f t="shared" si="10"/>
        <v>997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952</v>
      </c>
      <c r="AI12" s="20">
        <f t="shared" si="10"/>
        <v>997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952</v>
      </c>
      <c r="AI13" s="20">
        <f t="shared" si="10"/>
        <v>997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948</v>
      </c>
      <c r="AI14" s="20">
        <f t="shared" si="10"/>
        <v>993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945</v>
      </c>
      <c r="AI15" s="20">
        <f t="shared" si="10"/>
        <v>990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'28.Spieltag'!AI16</f>
        <v>945</v>
      </c>
      <c r="AI16" s="20">
        <f t="shared" si="10"/>
        <v>990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'28.Spieltag'!AI17</f>
        <v>937</v>
      </c>
      <c r="AI17" s="20">
        <f t="shared" si="10"/>
        <v>982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'28.Spieltag'!AI18</f>
        <v>930</v>
      </c>
      <c r="AI18" s="20">
        <f t="shared" si="10"/>
        <v>975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si="0"/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'28.Spieltag'!AI19</f>
        <v>928</v>
      </c>
      <c r="AI19" s="20">
        <f t="shared" si="10"/>
        <v>973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0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'28.Spieltag'!AI20</f>
        <v>926</v>
      </c>
      <c r="AI20" s="20">
        <f t="shared" si="10"/>
        <v>971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0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'28.Spieltag'!AI21</f>
        <v>923</v>
      </c>
      <c r="AI21" s="20">
        <f t="shared" si="10"/>
        <v>968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0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'28.Spieltag'!AI22</f>
        <v>922</v>
      </c>
      <c r="AI22" s="20">
        <f t="shared" si="10"/>
        <v>967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0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'28.Spieltag'!AI23</f>
        <v>916</v>
      </c>
      <c r="AI23" s="20">
        <f t="shared" si="10"/>
        <v>961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0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'28.Spieltag'!AI24</f>
        <v>910</v>
      </c>
      <c r="AI24" s="20">
        <f t="shared" ref="AI24:AI26" si="14">AG24+AH24</f>
        <v>955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5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909</v>
      </c>
      <c r="AI25" s="20">
        <f t="shared" si="14"/>
        <v>954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5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908</v>
      </c>
      <c r="AI26" s="20">
        <f t="shared" si="14"/>
        <v>953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'28.Spieltag'!AI27</f>
        <v>906</v>
      </c>
      <c r="AI27" s="20">
        <f t="shared" ref="AI27:AI32" si="27">AG27+AH27</f>
        <v>951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'28.Spieltag'!AI28</f>
        <v>899</v>
      </c>
      <c r="AI28" s="20">
        <f t="shared" si="27"/>
        <v>944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'28.Spieltag'!AI29</f>
        <v>894</v>
      </c>
      <c r="AI29" s="20">
        <f t="shared" si="27"/>
        <v>939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'28.Spieltag'!AI30</f>
        <v>883</v>
      </c>
      <c r="AI30" s="20">
        <f t="shared" si="27"/>
        <v>928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'28.Spieltag'!AI31</f>
        <v>874</v>
      </c>
      <c r="AI31" s="20">
        <f t="shared" si="27"/>
        <v>919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'28.Spieltag'!AI32</f>
        <v>859</v>
      </c>
      <c r="AI32" s="20">
        <f t="shared" si="27"/>
        <v>904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'28.Spieltag'!AI33</f>
        <v>751</v>
      </c>
      <c r="AI33" s="20">
        <f t="shared" ref="AI33" si="38">AG33+AH33</f>
        <v>796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'28.Spieltag'!AI34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topLeftCell="A28" workbookViewId="0">
      <selection activeCell="AJ34" sqref="AJ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61</v>
      </c>
      <c r="I1" s="14" t="s">
        <v>62</v>
      </c>
      <c r="L1" s="14" t="s">
        <v>92</v>
      </c>
      <c r="O1" s="14" t="s">
        <v>66</v>
      </c>
      <c r="R1" s="14" t="s">
        <v>94</v>
      </c>
      <c r="U1" s="14" t="s">
        <v>65</v>
      </c>
      <c r="X1" s="14" t="s">
        <v>63</v>
      </c>
      <c r="AA1" s="14" t="s">
        <v>11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59</v>
      </c>
      <c r="R3" s="14" t="s">
        <v>64</v>
      </c>
      <c r="U3" s="14" t="s">
        <v>56</v>
      </c>
      <c r="X3" s="14" t="s">
        <v>68</v>
      </c>
      <c r="AA3" s="14" t="s">
        <v>67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24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23" si="9">E8+H8+K8+N8+Q8+T8+W8+Z8+AC8+AF8</f>
        <v>45</v>
      </c>
      <c r="AH8" s="19">
        <f>'29.Spieltag'!AI8</f>
        <v>1009</v>
      </c>
      <c r="AI8" s="20">
        <f t="shared" ref="AI8:AI23" si="10">AG8+AH8</f>
        <v>1054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1003</v>
      </c>
      <c r="AI9" s="20">
        <f t="shared" si="10"/>
        <v>1048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1000</v>
      </c>
      <c r="AI10" s="20">
        <f t="shared" si="10"/>
        <v>1045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997</v>
      </c>
      <c r="AI11" s="20">
        <f t="shared" si="10"/>
        <v>1042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997</v>
      </c>
      <c r="AI12" s="20">
        <f t="shared" si="10"/>
        <v>1042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997</v>
      </c>
      <c r="AI13" s="20">
        <f t="shared" si="10"/>
        <v>1042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993</v>
      </c>
      <c r="AI14" s="20">
        <f t="shared" si="10"/>
        <v>1038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990</v>
      </c>
      <c r="AI15" s="20">
        <f t="shared" si="10"/>
        <v>1035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'29.Spieltag'!AI16</f>
        <v>990</v>
      </c>
      <c r="AI16" s="20">
        <f t="shared" si="10"/>
        <v>1035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'29.Spieltag'!AI17</f>
        <v>982</v>
      </c>
      <c r="AI17" s="20">
        <f t="shared" si="10"/>
        <v>1027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'29.Spieltag'!AI18</f>
        <v>975</v>
      </c>
      <c r="AI18" s="20">
        <f t="shared" si="10"/>
        <v>1020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si="0"/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si="9"/>
        <v>45</v>
      </c>
      <c r="AH19" s="19">
        <f>'29.Spieltag'!AI19</f>
        <v>973</v>
      </c>
      <c r="AI19" s="20">
        <f t="shared" si="10"/>
        <v>1018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0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9"/>
        <v>45</v>
      </c>
      <c r="AH20" s="19">
        <f>'29.Spieltag'!AI20</f>
        <v>971</v>
      </c>
      <c r="AI20" s="20">
        <f t="shared" si="10"/>
        <v>1016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0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9"/>
        <v>45</v>
      </c>
      <c r="AH21" s="19">
        <f>'29.Spieltag'!AI21</f>
        <v>968</v>
      </c>
      <c r="AI21" s="20">
        <f t="shared" si="10"/>
        <v>1013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0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9"/>
        <v>45</v>
      </c>
      <c r="AH22" s="19">
        <f>'29.Spieltag'!AI22</f>
        <v>967</v>
      </c>
      <c r="AI22" s="20">
        <f t="shared" si="10"/>
        <v>1012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0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9"/>
        <v>45</v>
      </c>
      <c r="AH23" s="19">
        <f>'29.Spieltag'!AI23</f>
        <v>961</v>
      </c>
      <c r="AI23" s="20">
        <f t="shared" si="10"/>
        <v>1006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0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3">E24+H24+K24+N24+Q24+T24+W24+Z24+AC24+AF24</f>
        <v>45</v>
      </c>
      <c r="AH24" s="19">
        <f>'29.Spieltag'!AI24</f>
        <v>955</v>
      </c>
      <c r="AI24" s="20">
        <f t="shared" ref="AI24:AI26" si="14">AG24+AH24</f>
        <v>1000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5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954</v>
      </c>
      <c r="AI25" s="20">
        <f t="shared" si="14"/>
        <v>999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5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953</v>
      </c>
      <c r="AI26" s="20">
        <f t="shared" si="14"/>
        <v>998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6">E27+H27+K27+N27+Q27+T27+W27+Z27+AC27+AF27</f>
        <v>45</v>
      </c>
      <c r="AH27" s="19">
        <f>'29.Spieltag'!AI27</f>
        <v>951</v>
      </c>
      <c r="AI27" s="20">
        <f t="shared" ref="AI27:AI32" si="27">AG27+AH27</f>
        <v>996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 t="str">
        <f t="shared" si="17"/>
        <v>5</v>
      </c>
      <c r="F28" s="15"/>
      <c r="G28" s="16"/>
      <c r="H28" s="17" t="str">
        <f t="shared" si="18"/>
        <v>5</v>
      </c>
      <c r="I28" s="15"/>
      <c r="J28" s="16"/>
      <c r="K28" s="17" t="str">
        <f t="shared" si="19"/>
        <v>5</v>
      </c>
      <c r="L28" s="15"/>
      <c r="M28" s="16"/>
      <c r="N28" s="17" t="str">
        <f t="shared" si="20"/>
        <v>5</v>
      </c>
      <c r="O28" s="15"/>
      <c r="P28" s="16"/>
      <c r="Q28" s="17" t="str">
        <f t="shared" si="21"/>
        <v>5</v>
      </c>
      <c r="R28" s="15"/>
      <c r="S28" s="16"/>
      <c r="T28" s="17" t="str">
        <f t="shared" si="22"/>
        <v>5</v>
      </c>
      <c r="U28" s="15"/>
      <c r="V28" s="16"/>
      <c r="W28" s="17" t="str">
        <f t="shared" si="23"/>
        <v>5</v>
      </c>
      <c r="X28" s="15"/>
      <c r="Y28" s="16"/>
      <c r="Z28" s="17" t="str">
        <f t="shared" si="24"/>
        <v>5</v>
      </c>
      <c r="AA28" s="15"/>
      <c r="AB28" s="16"/>
      <c r="AC28" s="17" t="str">
        <f t="shared" si="25"/>
        <v>5</v>
      </c>
      <c r="AD28" s="24"/>
      <c r="AE28" s="22"/>
      <c r="AF28" s="17"/>
      <c r="AG28" s="18">
        <f t="shared" si="26"/>
        <v>45</v>
      </c>
      <c r="AH28" s="19">
        <f>'29.Spieltag'!AI28</f>
        <v>944</v>
      </c>
      <c r="AI28" s="20">
        <f t="shared" si="27"/>
        <v>989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 t="str">
        <f t="shared" si="17"/>
        <v>5</v>
      </c>
      <c r="F29" s="15"/>
      <c r="G29" s="16"/>
      <c r="H29" s="17" t="str">
        <f t="shared" si="18"/>
        <v>5</v>
      </c>
      <c r="I29" s="15"/>
      <c r="J29" s="16"/>
      <c r="K29" s="17" t="str">
        <f t="shared" si="19"/>
        <v>5</v>
      </c>
      <c r="L29" s="15"/>
      <c r="M29" s="16"/>
      <c r="N29" s="17" t="str">
        <f t="shared" si="20"/>
        <v>5</v>
      </c>
      <c r="O29" s="15"/>
      <c r="P29" s="16"/>
      <c r="Q29" s="17" t="str">
        <f t="shared" si="21"/>
        <v>5</v>
      </c>
      <c r="R29" s="15"/>
      <c r="S29" s="16"/>
      <c r="T29" s="17" t="str">
        <f t="shared" si="22"/>
        <v>5</v>
      </c>
      <c r="U29" s="15"/>
      <c r="V29" s="16"/>
      <c r="W29" s="17" t="str">
        <f t="shared" si="23"/>
        <v>5</v>
      </c>
      <c r="X29" s="15"/>
      <c r="Y29" s="16"/>
      <c r="Z29" s="17" t="str">
        <f t="shared" si="24"/>
        <v>5</v>
      </c>
      <c r="AA29" s="15"/>
      <c r="AB29" s="16"/>
      <c r="AC29" s="17" t="str">
        <f t="shared" si="25"/>
        <v>5</v>
      </c>
      <c r="AD29" s="24"/>
      <c r="AE29" s="22"/>
      <c r="AF29" s="17"/>
      <c r="AG29" s="18">
        <f t="shared" si="26"/>
        <v>45</v>
      </c>
      <c r="AH29" s="19">
        <f>'29.Spieltag'!AI29</f>
        <v>939</v>
      </c>
      <c r="AI29" s="20">
        <f t="shared" si="27"/>
        <v>984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 t="str">
        <f t="shared" si="17"/>
        <v>5</v>
      </c>
      <c r="F30" s="15"/>
      <c r="G30" s="16"/>
      <c r="H30" s="17" t="str">
        <f t="shared" si="18"/>
        <v>5</v>
      </c>
      <c r="I30" s="15"/>
      <c r="J30" s="16"/>
      <c r="K30" s="17" t="str">
        <f t="shared" si="19"/>
        <v>5</v>
      </c>
      <c r="L30" s="15"/>
      <c r="M30" s="16"/>
      <c r="N30" s="17" t="str">
        <f t="shared" si="20"/>
        <v>5</v>
      </c>
      <c r="O30" s="15"/>
      <c r="P30" s="16"/>
      <c r="Q30" s="17" t="str">
        <f t="shared" si="21"/>
        <v>5</v>
      </c>
      <c r="R30" s="15"/>
      <c r="S30" s="16"/>
      <c r="T30" s="17" t="str">
        <f t="shared" si="22"/>
        <v>5</v>
      </c>
      <c r="U30" s="15"/>
      <c r="V30" s="16"/>
      <c r="W30" s="17" t="str">
        <f t="shared" si="23"/>
        <v>5</v>
      </c>
      <c r="X30" s="15"/>
      <c r="Y30" s="16"/>
      <c r="Z30" s="17" t="str">
        <f t="shared" si="24"/>
        <v>5</v>
      </c>
      <c r="AA30" s="15"/>
      <c r="AB30" s="16"/>
      <c r="AC30" s="17" t="str">
        <f t="shared" si="25"/>
        <v>5</v>
      </c>
      <c r="AD30" s="24"/>
      <c r="AE30" s="22"/>
      <c r="AF30" s="17"/>
      <c r="AG30" s="18">
        <f t="shared" si="26"/>
        <v>45</v>
      </c>
      <c r="AH30" s="19">
        <f>'29.Spieltag'!AI30</f>
        <v>928</v>
      </c>
      <c r="AI30" s="20">
        <f t="shared" si="27"/>
        <v>973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 t="str">
        <f t="shared" si="17"/>
        <v>5</v>
      </c>
      <c r="F31" s="15"/>
      <c r="G31" s="16"/>
      <c r="H31" s="17" t="str">
        <f t="shared" si="18"/>
        <v>5</v>
      </c>
      <c r="I31" s="15"/>
      <c r="J31" s="16"/>
      <c r="K31" s="17" t="str">
        <f t="shared" si="19"/>
        <v>5</v>
      </c>
      <c r="L31" s="15"/>
      <c r="M31" s="16"/>
      <c r="N31" s="17" t="str">
        <f t="shared" si="20"/>
        <v>5</v>
      </c>
      <c r="O31" s="15"/>
      <c r="P31" s="16"/>
      <c r="Q31" s="17" t="str">
        <f t="shared" si="21"/>
        <v>5</v>
      </c>
      <c r="R31" s="15"/>
      <c r="S31" s="16"/>
      <c r="T31" s="17" t="str">
        <f t="shared" si="22"/>
        <v>5</v>
      </c>
      <c r="U31" s="15"/>
      <c r="V31" s="16"/>
      <c r="W31" s="17" t="str">
        <f t="shared" si="23"/>
        <v>5</v>
      </c>
      <c r="X31" s="15"/>
      <c r="Y31" s="16"/>
      <c r="Z31" s="17" t="str">
        <f t="shared" si="24"/>
        <v>5</v>
      </c>
      <c r="AA31" s="15"/>
      <c r="AB31" s="16"/>
      <c r="AC31" s="17" t="str">
        <f t="shared" si="25"/>
        <v>5</v>
      </c>
      <c r="AD31" s="24"/>
      <c r="AE31" s="22"/>
      <c r="AF31" s="17"/>
      <c r="AG31" s="18">
        <f t="shared" si="26"/>
        <v>45</v>
      </c>
      <c r="AH31" s="19">
        <f>'29.Spieltag'!AI31</f>
        <v>919</v>
      </c>
      <c r="AI31" s="20">
        <f t="shared" si="27"/>
        <v>964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 t="str">
        <f t="shared" si="17"/>
        <v>5</v>
      </c>
      <c r="F32" s="15"/>
      <c r="G32" s="16"/>
      <c r="H32" s="17" t="str">
        <f t="shared" si="18"/>
        <v>5</v>
      </c>
      <c r="I32" s="15"/>
      <c r="J32" s="16"/>
      <c r="K32" s="17" t="str">
        <f t="shared" si="19"/>
        <v>5</v>
      </c>
      <c r="L32" s="15"/>
      <c r="M32" s="16"/>
      <c r="N32" s="17" t="str">
        <f t="shared" si="20"/>
        <v>5</v>
      </c>
      <c r="O32" s="15"/>
      <c r="P32" s="16"/>
      <c r="Q32" s="17" t="str">
        <f t="shared" si="21"/>
        <v>5</v>
      </c>
      <c r="R32" s="15"/>
      <c r="S32" s="16"/>
      <c r="T32" s="17" t="str">
        <f t="shared" si="22"/>
        <v>5</v>
      </c>
      <c r="U32" s="15"/>
      <c r="V32" s="16"/>
      <c r="W32" s="17" t="str">
        <f t="shared" si="23"/>
        <v>5</v>
      </c>
      <c r="X32" s="15"/>
      <c r="Y32" s="16"/>
      <c r="Z32" s="17" t="str">
        <f t="shared" si="24"/>
        <v>5</v>
      </c>
      <c r="AA32" s="15"/>
      <c r="AB32" s="16"/>
      <c r="AC32" s="17" t="str">
        <f t="shared" si="25"/>
        <v>5</v>
      </c>
      <c r="AD32" s="24"/>
      <c r="AE32" s="22"/>
      <c r="AF32" s="17"/>
      <c r="AG32" s="18">
        <f t="shared" si="26"/>
        <v>45</v>
      </c>
      <c r="AH32" s="19">
        <f>'29.Spieltag'!AI32</f>
        <v>904</v>
      </c>
      <c r="AI32" s="20">
        <f t="shared" si="27"/>
        <v>949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45</v>
      </c>
      <c r="AH33" s="19">
        <f>'29.Spieltag'!AI33</f>
        <v>796</v>
      </c>
      <c r="AI33" s="20">
        <f t="shared" ref="AI33" si="38">AG33+AH33</f>
        <v>841</v>
      </c>
      <c r="AJ33" s="21" t="e">
        <f t="shared" ref="AJ33" si="39">RANK(AI33,$AI$8:$AI$53)</f>
        <v>#VALUE!</v>
      </c>
      <c r="AK33" s="1"/>
    </row>
    <row r="34" spans="1:37" ht="28.15" customHeight="1" thickBot="1" x14ac:dyDescent="0.25">
      <c r="A34" s="25" t="e">
        <f t="shared" ref="A34" si="40">AJ34</f>
        <v>#VALUE!</v>
      </c>
      <c r="B34" s="18" t="str">
        <f>'1.Spieltag'!B34</f>
        <v>Archie04</v>
      </c>
      <c r="C34" s="15"/>
      <c r="D34" s="16"/>
      <c r="E34" s="17" t="str">
        <f t="shared" ref="E34" si="41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2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4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5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6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7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8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49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0">E34+H34+K34+N34+Q34+T34+W34+Z34+AC34+AF34</f>
        <v>45</v>
      </c>
      <c r="AH34" s="19" t="e">
        <f>'29.Spieltag'!AI34</f>
        <v>#VALUE!</v>
      </c>
      <c r="AI34" s="20" t="e">
        <f t="shared" ref="AI34" si="51">AG34+AH34</f>
        <v>#VALUE!</v>
      </c>
      <c r="AJ34" s="21" t="e">
        <f t="shared" ref="AJ34" si="52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topLeftCell="A3" workbookViewId="0">
      <selection activeCell="AH3" sqref="AH1:AI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68</v>
      </c>
      <c r="I1" s="14" t="s">
        <v>64</v>
      </c>
      <c r="L1" s="14" t="s">
        <v>59</v>
      </c>
      <c r="O1" s="14" t="s">
        <v>91</v>
      </c>
      <c r="R1" s="14" t="s">
        <v>58</v>
      </c>
      <c r="U1" s="14" t="s">
        <v>60</v>
      </c>
      <c r="X1" s="14" t="s">
        <v>67</v>
      </c>
      <c r="AA1" s="14" t="s">
        <v>57</v>
      </c>
    </row>
    <row r="3" spans="1:40" ht="12" x14ac:dyDescent="0.2">
      <c r="C3" s="14" t="s">
        <v>92</v>
      </c>
      <c r="F3" s="14" t="s">
        <v>66</v>
      </c>
      <c r="I3" s="14" t="s">
        <v>62</v>
      </c>
      <c r="L3" s="14" t="s">
        <v>61</v>
      </c>
      <c r="O3" s="14" t="s">
        <v>63</v>
      </c>
      <c r="R3" s="14" t="s">
        <v>11</v>
      </c>
      <c r="U3" s="14" t="s">
        <v>65</v>
      </c>
      <c r="X3" s="14" t="s">
        <v>94</v>
      </c>
      <c r="AA3" s="14" t="s">
        <v>93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1054</v>
      </c>
      <c r="AI8" s="20">
        <f t="shared" ref="AI8:AI18" si="10">AG8+AH8</f>
        <v>1099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1048</v>
      </c>
      <c r="AI9" s="20">
        <f t="shared" si="10"/>
        <v>1093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1045</v>
      </c>
      <c r="AI10" s="20">
        <f t="shared" si="10"/>
        <v>1090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1042</v>
      </c>
      <c r="AI11" s="20">
        <f t="shared" si="10"/>
        <v>1087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1042</v>
      </c>
      <c r="AI12" s="20">
        <f t="shared" si="10"/>
        <v>1087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1042</v>
      </c>
      <c r="AI13" s="20">
        <f t="shared" si="10"/>
        <v>1087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1038</v>
      </c>
      <c r="AI14" s="20">
        <f t="shared" si="10"/>
        <v>1083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1035</v>
      </c>
      <c r="AI15" s="20">
        <f t="shared" si="10"/>
        <v>1080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1035</v>
      </c>
      <c r="AI16" s="20">
        <f t="shared" si="10"/>
        <v>1080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1027</v>
      </c>
      <c r="AI17" s="20">
        <f t="shared" si="10"/>
        <v>1072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1020</v>
      </c>
      <c r="AI18" s="20">
        <f t="shared" si="10"/>
        <v>1065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1018</v>
      </c>
      <c r="AI19" s="20">
        <f t="shared" ref="AI19:AI23" si="15">AG19+AH19</f>
        <v>1063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1016</v>
      </c>
      <c r="AI20" s="20">
        <f t="shared" si="15"/>
        <v>1061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1013</v>
      </c>
      <c r="AI21" s="20">
        <f t="shared" si="15"/>
        <v>1058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1012</v>
      </c>
      <c r="AI22" s="20">
        <f t="shared" si="15"/>
        <v>1057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1006</v>
      </c>
      <c r="AI23" s="20">
        <f t="shared" si="15"/>
        <v>1051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1000</v>
      </c>
      <c r="AI24" s="20">
        <f t="shared" ref="AI24:AI26" si="17">AG24+AH24</f>
        <v>1045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999</v>
      </c>
      <c r="AI25" s="20">
        <f t="shared" si="17"/>
        <v>1044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998</v>
      </c>
      <c r="AI26" s="20">
        <f t="shared" si="17"/>
        <v>1043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996</v>
      </c>
      <c r="AI27" s="20">
        <f t="shared" ref="AI27:AI32" si="29">AG27+AH27</f>
        <v>1041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989</v>
      </c>
      <c r="AI28" s="20">
        <f t="shared" si="29"/>
        <v>1034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984</v>
      </c>
      <c r="AI29" s="20">
        <f t="shared" si="29"/>
        <v>1029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973</v>
      </c>
      <c r="AI30" s="20">
        <f t="shared" si="29"/>
        <v>1018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964</v>
      </c>
      <c r="AI31" s="20">
        <f t="shared" si="29"/>
        <v>1009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949</v>
      </c>
      <c r="AI32" s="20">
        <f t="shared" si="29"/>
        <v>994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841</v>
      </c>
      <c r="AI33" s="20">
        <f t="shared" ref="AI33" si="40">AG33+AH33</f>
        <v>886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'30.Spieltag'!AI34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3"/>
  <sheetViews>
    <sheetView topLeftCell="A3" workbookViewId="0">
      <selection activeCell="AO31" sqref="AO3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66</v>
      </c>
      <c r="I1" s="14" t="s">
        <v>11</v>
      </c>
      <c r="L1" s="14" t="s">
        <v>93</v>
      </c>
      <c r="O1" s="14" t="s">
        <v>63</v>
      </c>
      <c r="R1" s="14" t="s">
        <v>62</v>
      </c>
      <c r="U1" s="14" t="s">
        <v>59</v>
      </c>
      <c r="X1" s="14" t="s">
        <v>61</v>
      </c>
      <c r="AA1" s="14" t="s">
        <v>92</v>
      </c>
    </row>
    <row r="3" spans="1:40" ht="12" x14ac:dyDescent="0.2">
      <c r="C3" s="14" t="s">
        <v>91</v>
      </c>
      <c r="F3" s="14" t="s">
        <v>58</v>
      </c>
      <c r="I3" s="14" t="s">
        <v>57</v>
      </c>
      <c r="L3" s="14" t="s">
        <v>60</v>
      </c>
      <c r="O3" s="14" t="s">
        <v>64</v>
      </c>
      <c r="R3" s="14" t="s">
        <v>56</v>
      </c>
      <c r="U3" s="14" t="s">
        <v>68</v>
      </c>
      <c r="X3" s="14" t="s">
        <v>67</v>
      </c>
      <c r="AA3" s="14" t="s">
        <v>65</v>
      </c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1054</v>
      </c>
      <c r="AI8" s="20">
        <f t="shared" ref="AI8:AI34" si="11">AG8+AH8</f>
        <v>1054</v>
      </c>
      <c r="AJ8" s="21" t="e">
        <f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1048</v>
      </c>
      <c r="AI9" s="20">
        <f t="shared" si="11"/>
        <v>1048</v>
      </c>
      <c r="AJ9" s="21" t="e">
        <f t="shared" ref="AJ9:AJ34" si="12">RANK(AI9,$AI$8:$AI$53)</f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1045</v>
      </c>
      <c r="AI10" s="20">
        <f t="shared" si="11"/>
        <v>1045</v>
      </c>
      <c r="AJ10" s="21" t="e">
        <f t="shared" si="12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1042</v>
      </c>
      <c r="AI11" s="20">
        <f t="shared" si="11"/>
        <v>1042</v>
      </c>
      <c r="AJ11" s="21" t="e">
        <f t="shared" si="12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1042</v>
      </c>
      <c r="AI12" s="20">
        <f t="shared" si="11"/>
        <v>1042</v>
      </c>
      <c r="AJ12" s="21" t="e">
        <f t="shared" si="12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1042</v>
      </c>
      <c r="AI13" s="20">
        <f t="shared" si="11"/>
        <v>1042</v>
      </c>
      <c r="AJ13" s="21" t="e">
        <f t="shared" si="12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1038</v>
      </c>
      <c r="AI14" s="20">
        <f t="shared" si="11"/>
        <v>1038</v>
      </c>
      <c r="AJ14" s="21" t="e">
        <f t="shared" si="12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1035</v>
      </c>
      <c r="AI15" s="20">
        <f t="shared" si="11"/>
        <v>1035</v>
      </c>
      <c r="AJ15" s="21" t="e">
        <f t="shared" si="12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1035</v>
      </c>
      <c r="AI16" s="20">
        <f t="shared" si="11"/>
        <v>1035</v>
      </c>
      <c r="AJ16" s="21" t="e">
        <f t="shared" si="12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1027</v>
      </c>
      <c r="AI17" s="20">
        <f t="shared" si="11"/>
        <v>1027</v>
      </c>
      <c r="AJ17" s="21" t="e">
        <f t="shared" si="12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1020</v>
      </c>
      <c r="AI18" s="20">
        <f t="shared" si="11"/>
        <v>1020</v>
      </c>
      <c r="AJ18" s="21" t="e">
        <f t="shared" si="12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1018</v>
      </c>
      <c r="AI19" s="20">
        <f t="shared" si="11"/>
        <v>1018</v>
      </c>
      <c r="AJ19" s="21" t="e">
        <f t="shared" si="12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1016</v>
      </c>
      <c r="AI20" s="20">
        <f t="shared" si="11"/>
        <v>1016</v>
      </c>
      <c r="AJ20" s="21" t="e">
        <f t="shared" si="12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1013</v>
      </c>
      <c r="AI21" s="20">
        <f t="shared" si="11"/>
        <v>1013</v>
      </c>
      <c r="AJ21" s="21" t="e">
        <f t="shared" si="12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1012</v>
      </c>
      <c r="AI22" s="20">
        <f t="shared" si="11"/>
        <v>1012</v>
      </c>
      <c r="AJ22" s="21" t="e">
        <f t="shared" si="12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1006</v>
      </c>
      <c r="AI23" s="20">
        <f t="shared" si="11"/>
        <v>1006</v>
      </c>
      <c r="AJ23" s="21" t="e">
        <f t="shared" si="12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1000</v>
      </c>
      <c r="AI24" s="20">
        <f t="shared" si="11"/>
        <v>1000</v>
      </c>
      <c r="AJ24" s="21" t="e">
        <f t="shared" si="12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999</v>
      </c>
      <c r="AI25" s="20">
        <f t="shared" si="11"/>
        <v>999</v>
      </c>
      <c r="AJ25" s="21" t="e">
        <f t="shared" si="12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998</v>
      </c>
      <c r="AI26" s="20">
        <f t="shared" si="11"/>
        <v>998</v>
      </c>
      <c r="AJ26" s="21" t="e">
        <f t="shared" si="12"/>
        <v>#VALUE!</v>
      </c>
      <c r="AK26" s="1"/>
    </row>
    <row r="27" spans="1:37" ht="28.15" customHeight="1" thickBot="1" x14ac:dyDescent="0.25">
      <c r="A27" s="25" t="e">
        <f t="shared" ref="A27:A33" si="16">AJ27</f>
        <v>#VALUE!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996</v>
      </c>
      <c r="AI27" s="20">
        <f t="shared" si="11"/>
        <v>996</v>
      </c>
      <c r="AJ27" s="21" t="e">
        <f t="shared" si="12"/>
        <v>#VALUE!</v>
      </c>
      <c r="AK27" s="1"/>
    </row>
    <row r="28" spans="1:37" ht="28.15" customHeight="1" thickBot="1" x14ac:dyDescent="0.25">
      <c r="A28" s="25" t="e">
        <f t="shared" si="16"/>
        <v>#VALUE!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989</v>
      </c>
      <c r="AI28" s="20">
        <f t="shared" si="11"/>
        <v>989</v>
      </c>
      <c r="AJ28" s="21" t="e">
        <f t="shared" si="12"/>
        <v>#VALUE!</v>
      </c>
      <c r="AK28" s="1"/>
    </row>
    <row r="29" spans="1:37" ht="28.15" customHeight="1" thickBot="1" x14ac:dyDescent="0.25">
      <c r="A29" s="25" t="e">
        <f t="shared" si="16"/>
        <v>#VALUE!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984</v>
      </c>
      <c r="AI29" s="20">
        <f t="shared" si="11"/>
        <v>984</v>
      </c>
      <c r="AJ29" s="21" t="e">
        <f t="shared" si="12"/>
        <v>#VALUE!</v>
      </c>
      <c r="AK29" s="1"/>
    </row>
    <row r="30" spans="1:37" ht="28.15" customHeight="1" thickBot="1" x14ac:dyDescent="0.25">
      <c r="A30" s="25" t="e">
        <f t="shared" si="16"/>
        <v>#VALUE!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973</v>
      </c>
      <c r="AI30" s="20">
        <f t="shared" si="11"/>
        <v>973</v>
      </c>
      <c r="AJ30" s="21" t="e">
        <f t="shared" si="12"/>
        <v>#VALUE!</v>
      </c>
      <c r="AK30" s="1"/>
    </row>
    <row r="31" spans="1:37" ht="28.15" customHeight="1" thickBot="1" x14ac:dyDescent="0.25">
      <c r="A31" s="25" t="e">
        <f t="shared" si="16"/>
        <v>#VALUE!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964</v>
      </c>
      <c r="AI31" s="20">
        <f t="shared" si="11"/>
        <v>964</v>
      </c>
      <c r="AJ31" s="21" t="e">
        <f t="shared" si="12"/>
        <v>#VALUE!</v>
      </c>
      <c r="AK31" s="1"/>
    </row>
    <row r="32" spans="1:37" ht="28.15" customHeight="1" thickBot="1" x14ac:dyDescent="0.25">
      <c r="A32" s="25" t="e">
        <f t="shared" si="16"/>
        <v>#VALUE!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949</v>
      </c>
      <c r="AI32" s="20">
        <f t="shared" si="11"/>
        <v>949</v>
      </c>
      <c r="AJ32" s="21" t="e">
        <f t="shared" si="12"/>
        <v>#VALUE!</v>
      </c>
      <c r="AK32" s="1"/>
    </row>
    <row r="33" spans="1:37" ht="28.15" customHeight="1" thickBot="1" x14ac:dyDescent="0.25">
      <c r="A33" s="25" t="e">
        <f t="shared" si="16"/>
        <v>#VALUE!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841</v>
      </c>
      <c r="AI33" s="20">
        <f t="shared" si="11"/>
        <v>841</v>
      </c>
      <c r="AJ33" s="21" t="e">
        <f t="shared" si="12"/>
        <v>#VALUE!</v>
      </c>
      <c r="AK33" s="1"/>
    </row>
    <row r="34" spans="1:37" ht="28.15" customHeight="1" thickBot="1" x14ac:dyDescent="0.25">
      <c r="A34" s="25" t="e">
        <f t="shared" ref="A34" si="19">AJ34</f>
        <v>#VALUE!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 t="e">
        <f>'30.Spieltag'!AI34</f>
        <v>#VALUE!</v>
      </c>
      <c r="AI34" s="20" t="e">
        <f t="shared" si="11"/>
        <v>#VALUE!</v>
      </c>
      <c r="AJ34" s="21" t="e">
        <f t="shared" si="12"/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topLeftCell="A9" workbookViewId="0">
      <selection activeCell="AJ24" sqref="AJ2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92</v>
      </c>
      <c r="I1" s="14" t="s">
        <v>58</v>
      </c>
      <c r="L1" s="14" t="s">
        <v>91</v>
      </c>
      <c r="O1" s="14" t="s">
        <v>67</v>
      </c>
      <c r="R1" s="14" t="s">
        <v>56</v>
      </c>
      <c r="U1" s="14" t="s">
        <v>64</v>
      </c>
      <c r="X1" s="14" t="s">
        <v>60</v>
      </c>
      <c r="AA1" s="14" t="s">
        <v>65</v>
      </c>
    </row>
    <row r="3" spans="1:40" ht="12" x14ac:dyDescent="0.2">
      <c r="C3" s="14" t="s">
        <v>66</v>
      </c>
      <c r="F3" s="14" t="s">
        <v>62</v>
      </c>
      <c r="I3" s="14" t="s">
        <v>59</v>
      </c>
      <c r="L3" s="14" t="s">
        <v>61</v>
      </c>
      <c r="O3" s="14" t="s">
        <v>68</v>
      </c>
      <c r="R3" s="14" t="s">
        <v>63</v>
      </c>
      <c r="U3" s="14" t="s">
        <v>11</v>
      </c>
      <c r="X3" s="14" t="s">
        <v>94</v>
      </c>
      <c r="AA3" s="14" t="s">
        <v>93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18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1054</v>
      </c>
      <c r="AI8" s="20">
        <f t="shared" ref="AI8:AI18" si="10">AG8+AH8</f>
        <v>1099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1048</v>
      </c>
      <c r="AI9" s="20">
        <f t="shared" si="10"/>
        <v>1093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1045</v>
      </c>
      <c r="AI10" s="20">
        <f t="shared" si="10"/>
        <v>1090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1042</v>
      </c>
      <c r="AI11" s="20">
        <f t="shared" si="10"/>
        <v>1087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1042</v>
      </c>
      <c r="AI12" s="20">
        <f t="shared" si="10"/>
        <v>1087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1042</v>
      </c>
      <c r="AI13" s="20">
        <f t="shared" si="10"/>
        <v>1087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1038</v>
      </c>
      <c r="AI14" s="20">
        <f t="shared" si="10"/>
        <v>1083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1035</v>
      </c>
      <c r="AI15" s="20">
        <f t="shared" si="10"/>
        <v>1080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1035</v>
      </c>
      <c r="AI16" s="20">
        <f t="shared" si="10"/>
        <v>1080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1027</v>
      </c>
      <c r="AI17" s="20">
        <f t="shared" si="10"/>
        <v>1072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1020</v>
      </c>
      <c r="AI18" s="20">
        <f t="shared" si="10"/>
        <v>1065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ref="A19:A26" si="13">AJ19</f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1018</v>
      </c>
      <c r="AI19" s="20">
        <f t="shared" ref="AI19:AI23" si="15">AG19+AH19</f>
        <v>1063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13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1016</v>
      </c>
      <c r="AI20" s="20">
        <f t="shared" si="15"/>
        <v>1061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13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1013</v>
      </c>
      <c r="AI21" s="20">
        <f t="shared" si="15"/>
        <v>1058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13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1012</v>
      </c>
      <c r="AI22" s="20">
        <f t="shared" si="15"/>
        <v>1057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13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1006</v>
      </c>
      <c r="AI23" s="20">
        <f t="shared" si="15"/>
        <v>1051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13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1000</v>
      </c>
      <c r="AI24" s="20">
        <f t="shared" ref="AI24:AI26" si="17">AG24+AH24</f>
        <v>1045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si="13"/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999</v>
      </c>
      <c r="AI25" s="20">
        <f t="shared" si="17"/>
        <v>1044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3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998</v>
      </c>
      <c r="AI26" s="20">
        <f t="shared" si="17"/>
        <v>1043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8">AJ27</f>
        <v>#VALUE!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996</v>
      </c>
      <c r="AI27" s="20">
        <f t="shared" ref="AI27:AI32" si="29">AG27+AH27</f>
        <v>1041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8"/>
        <v>#VALUE!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989</v>
      </c>
      <c r="AI28" s="20">
        <f t="shared" si="29"/>
        <v>1034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8"/>
        <v>#VALUE!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984</v>
      </c>
      <c r="AI29" s="20">
        <f t="shared" si="29"/>
        <v>1029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8"/>
        <v>#VALUE!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973</v>
      </c>
      <c r="AI30" s="20">
        <f t="shared" si="29"/>
        <v>1018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8"/>
        <v>#VALUE!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964</v>
      </c>
      <c r="AI31" s="20">
        <f t="shared" si="29"/>
        <v>1009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8"/>
        <v>#VALUE!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949</v>
      </c>
      <c r="AI32" s="20">
        <f t="shared" si="29"/>
        <v>994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8"/>
        <v>#VALUE!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841</v>
      </c>
      <c r="AI33" s="20">
        <f t="shared" ref="AI33" si="40">AG33+AH33</f>
        <v>886</v>
      </c>
      <c r="AJ33" s="21" t="e">
        <f t="shared" ref="AJ33" si="41">RANK(AI33,$AI$8:$AI$53)</f>
        <v>#VALUE!</v>
      </c>
      <c r="AK33" s="1"/>
    </row>
    <row r="34" spans="1:37" ht="28.15" customHeight="1" thickBot="1" x14ac:dyDescent="0.25">
      <c r="A34" s="25" t="e">
        <f t="shared" ref="A34" si="42">AJ34</f>
        <v>#VALUE!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 t="e">
        <f>'32.Spieltag'!AI34</f>
        <v>#VALUE!</v>
      </c>
      <c r="AI34" s="20" t="e">
        <f t="shared" ref="AI34" si="53">AG34+AH34</f>
        <v>#VALUE!</v>
      </c>
      <c r="AJ34" s="21" t="e">
        <f t="shared" ref="AJ34" si="54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8" workbookViewId="0">
      <selection activeCell="AJ24" sqref="AJ2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59</v>
      </c>
      <c r="I1" s="14" t="s">
        <v>68</v>
      </c>
      <c r="L1" s="14" t="s">
        <v>63</v>
      </c>
      <c r="O1" s="14" t="s">
        <v>62</v>
      </c>
      <c r="R1" s="14" t="s">
        <v>61</v>
      </c>
      <c r="U1" s="14" t="s">
        <v>94</v>
      </c>
      <c r="X1" s="14" t="s">
        <v>66</v>
      </c>
      <c r="AA1" s="14" t="s">
        <v>11</v>
      </c>
    </row>
    <row r="3" spans="1:40" ht="12" x14ac:dyDescent="0.2">
      <c r="C3" s="14" t="s">
        <v>92</v>
      </c>
      <c r="F3" s="14" t="s">
        <v>91</v>
      </c>
      <c r="I3" s="14" t="s">
        <v>58</v>
      </c>
      <c r="L3" s="14" t="s">
        <v>57</v>
      </c>
      <c r="O3" s="14" t="s">
        <v>60</v>
      </c>
      <c r="R3" s="14" t="s">
        <v>64</v>
      </c>
      <c r="U3" s="14" t="s">
        <v>56</v>
      </c>
      <c r="X3" s="14" t="s">
        <v>67</v>
      </c>
      <c r="AA3" s="14" t="s">
        <v>65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 t="e">
        <f t="shared" ref="A8:A24" si="0">AJ8</f>
        <v>#VALUE!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1099</v>
      </c>
      <c r="AI8" s="20">
        <f t="shared" ref="AI8:AI23" si="10">AG8+AH8</f>
        <v>1144</v>
      </c>
      <c r="AJ8" s="21" t="e">
        <f t="shared" ref="AJ8:AJ32" si="11">RANK(AI8,$AI$8:$AI$53)</f>
        <v>#VALUE!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 t="e">
        <f t="shared" si="0"/>
        <v>#VALUE!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1093</v>
      </c>
      <c r="AI9" s="20">
        <f t="shared" si="10"/>
        <v>1138</v>
      </c>
      <c r="AJ9" s="21" t="e">
        <f t="shared" si="11"/>
        <v>#VALUE!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 t="e">
        <f t="shared" si="0"/>
        <v>#VALUE!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1090</v>
      </c>
      <c r="AI10" s="20">
        <f t="shared" si="10"/>
        <v>1135</v>
      </c>
      <c r="AJ10" s="21" t="e">
        <f t="shared" si="11"/>
        <v>#VALUE!</v>
      </c>
      <c r="AK10" s="1"/>
    </row>
    <row r="11" spans="1:40" ht="24.95" customHeight="1" thickBot="1" x14ac:dyDescent="0.25">
      <c r="A11" s="25" t="e">
        <f t="shared" si="0"/>
        <v>#VALUE!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1087</v>
      </c>
      <c r="AI11" s="20">
        <f t="shared" si="10"/>
        <v>1132</v>
      </c>
      <c r="AJ11" s="21" t="e">
        <f t="shared" si="11"/>
        <v>#VALUE!</v>
      </c>
      <c r="AK11" s="1"/>
    </row>
    <row r="12" spans="1:40" ht="24.95" customHeight="1" thickBot="1" x14ac:dyDescent="0.25">
      <c r="A12" s="25" t="e">
        <f t="shared" si="0"/>
        <v>#VALUE!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1087</v>
      </c>
      <c r="AI12" s="20">
        <f t="shared" si="10"/>
        <v>1132</v>
      </c>
      <c r="AJ12" s="21" t="e">
        <f t="shared" si="11"/>
        <v>#VALUE!</v>
      </c>
      <c r="AK12" s="1"/>
    </row>
    <row r="13" spans="1:40" ht="24.95" customHeight="1" thickBot="1" x14ac:dyDescent="0.25">
      <c r="A13" s="25" t="e">
        <f t="shared" si="0"/>
        <v>#VALUE!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1087</v>
      </c>
      <c r="AI13" s="20">
        <f t="shared" si="10"/>
        <v>1132</v>
      </c>
      <c r="AJ13" s="21" t="e">
        <f t="shared" si="11"/>
        <v>#VALUE!</v>
      </c>
      <c r="AK13" s="1"/>
    </row>
    <row r="14" spans="1:40" ht="24.95" customHeight="1" thickBot="1" x14ac:dyDescent="0.25">
      <c r="A14" s="25" t="e">
        <f t="shared" si="0"/>
        <v>#VALUE!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1083</v>
      </c>
      <c r="AI14" s="20">
        <f t="shared" si="10"/>
        <v>1128</v>
      </c>
      <c r="AJ14" s="21" t="e">
        <f t="shared" si="11"/>
        <v>#VALUE!</v>
      </c>
      <c r="AK14" s="1"/>
    </row>
    <row r="15" spans="1:40" ht="24.95" customHeight="1" thickBot="1" x14ac:dyDescent="0.25">
      <c r="A15" s="25" t="e">
        <f t="shared" si="0"/>
        <v>#VALUE!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1080</v>
      </c>
      <c r="AI15" s="20">
        <f t="shared" si="10"/>
        <v>1125</v>
      </c>
      <c r="AJ15" s="21" t="e">
        <f t="shared" si="11"/>
        <v>#VALUE!</v>
      </c>
      <c r="AK15" s="1"/>
    </row>
    <row r="16" spans="1:40" ht="24.95" customHeight="1" thickBot="1" x14ac:dyDescent="0.25">
      <c r="A16" s="25" t="e">
        <f t="shared" si="0"/>
        <v>#VALUE!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1080</v>
      </c>
      <c r="AI16" s="20">
        <f t="shared" si="10"/>
        <v>1125</v>
      </c>
      <c r="AJ16" s="21" t="e">
        <f t="shared" si="11"/>
        <v>#VALUE!</v>
      </c>
      <c r="AK16" s="1"/>
    </row>
    <row r="17" spans="1:37" ht="24.95" customHeight="1" thickBot="1" x14ac:dyDescent="0.25">
      <c r="A17" s="25" t="e">
        <f t="shared" si="0"/>
        <v>#VALUE!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1072</v>
      </c>
      <c r="AI17" s="20">
        <f t="shared" si="10"/>
        <v>1117</v>
      </c>
      <c r="AJ17" s="21" t="e">
        <f t="shared" si="11"/>
        <v>#VALUE!</v>
      </c>
      <c r="AK17" s="1"/>
    </row>
    <row r="18" spans="1:37" ht="24.95" customHeight="1" thickBot="1" x14ac:dyDescent="0.25">
      <c r="A18" s="25" t="e">
        <f t="shared" si="0"/>
        <v>#VALUE!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1065</v>
      </c>
      <c r="AI18" s="20">
        <f t="shared" si="10"/>
        <v>1110</v>
      </c>
      <c r="AJ18" s="21" t="e">
        <f t="shared" si="11"/>
        <v>#VALUE!</v>
      </c>
      <c r="AK18" s="1"/>
    </row>
    <row r="19" spans="1:37" ht="24.95" customHeight="1" thickBot="1" x14ac:dyDescent="0.25">
      <c r="A19" s="25" t="e">
        <f t="shared" si="0"/>
        <v>#VALUE!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1063</v>
      </c>
      <c r="AI19" s="20">
        <f t="shared" si="10"/>
        <v>1108</v>
      </c>
      <c r="AJ19" s="21" t="e">
        <f t="shared" si="11"/>
        <v>#VALUE!</v>
      </c>
      <c r="AK19" s="1"/>
    </row>
    <row r="20" spans="1:37" ht="24.95" customHeight="1" thickBot="1" x14ac:dyDescent="0.25">
      <c r="A20" s="25" t="e">
        <f t="shared" si="0"/>
        <v>#VALUE!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1061</v>
      </c>
      <c r="AI20" s="20">
        <f t="shared" si="10"/>
        <v>1106</v>
      </c>
      <c r="AJ20" s="21" t="e">
        <f t="shared" si="11"/>
        <v>#VALUE!</v>
      </c>
      <c r="AK20" s="1"/>
    </row>
    <row r="21" spans="1:37" ht="24.95" customHeight="1" thickBot="1" x14ac:dyDescent="0.25">
      <c r="A21" s="25" t="e">
        <f t="shared" si="0"/>
        <v>#VALUE!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1058</v>
      </c>
      <c r="AI21" s="20">
        <f t="shared" si="10"/>
        <v>1103</v>
      </c>
      <c r="AJ21" s="21" t="e">
        <f t="shared" si="11"/>
        <v>#VALUE!</v>
      </c>
      <c r="AK21" s="1"/>
    </row>
    <row r="22" spans="1:37" ht="24.95" customHeight="1" thickBot="1" x14ac:dyDescent="0.25">
      <c r="A22" s="25" t="e">
        <f t="shared" si="0"/>
        <v>#VALUE!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1057</v>
      </c>
      <c r="AI22" s="20">
        <f t="shared" si="10"/>
        <v>1102</v>
      </c>
      <c r="AJ22" s="21" t="e">
        <f t="shared" si="11"/>
        <v>#VALUE!</v>
      </c>
      <c r="AK22" s="1"/>
    </row>
    <row r="23" spans="1:37" ht="24.95" customHeight="1" thickBot="1" x14ac:dyDescent="0.25">
      <c r="A23" s="25" t="e">
        <f t="shared" si="0"/>
        <v>#VALUE!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1051</v>
      </c>
      <c r="AI23" s="20">
        <f t="shared" si="10"/>
        <v>1096</v>
      </c>
      <c r="AJ23" s="21" t="e">
        <f t="shared" si="11"/>
        <v>#VALUE!</v>
      </c>
      <c r="AK23" s="1"/>
    </row>
    <row r="24" spans="1:37" ht="24.95" customHeight="1" thickBot="1" x14ac:dyDescent="0.25">
      <c r="A24" s="25" t="e">
        <f t="shared" si="0"/>
        <v>#VALUE!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1045</v>
      </c>
      <c r="AI24" s="20">
        <f t="shared" ref="AI24:AI26" si="15">AG24+AH24</f>
        <v>1090</v>
      </c>
      <c r="AJ24" s="21" t="e">
        <f t="shared" si="11"/>
        <v>#VALUE!</v>
      </c>
      <c r="AK24" s="1"/>
    </row>
    <row r="25" spans="1:37" ht="28.15" customHeight="1" thickBot="1" x14ac:dyDescent="0.25">
      <c r="A25" s="25" t="e">
        <f t="shared" ref="A25:A26" si="16">AJ25</f>
        <v>#VALUE!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1044</v>
      </c>
      <c r="AI25" s="20">
        <f t="shared" si="15"/>
        <v>1089</v>
      </c>
      <c r="AJ25" s="21" t="e">
        <f t="shared" si="11"/>
        <v>#VALUE!</v>
      </c>
      <c r="AK25" s="1"/>
    </row>
    <row r="26" spans="1:37" ht="28.15" customHeight="1" thickBot="1" x14ac:dyDescent="0.25">
      <c r="A26" s="25" t="e">
        <f t="shared" si="16"/>
        <v>#VALUE!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1043</v>
      </c>
      <c r="AI26" s="20">
        <f t="shared" si="15"/>
        <v>1088</v>
      </c>
      <c r="AJ26" s="21" t="e">
        <f t="shared" si="11"/>
        <v>#VALUE!</v>
      </c>
      <c r="AK26" s="1"/>
    </row>
    <row r="27" spans="1:37" ht="28.15" customHeight="1" thickBot="1" x14ac:dyDescent="0.25">
      <c r="A27" s="25" t="e">
        <f t="shared" ref="A27:A33" si="17">AJ27</f>
        <v>#VALUE!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1041</v>
      </c>
      <c r="AI27" s="20">
        <f t="shared" ref="AI27:AI32" si="28">AG27+AH27</f>
        <v>1086</v>
      </c>
      <c r="AJ27" s="21" t="e">
        <f t="shared" si="11"/>
        <v>#VALUE!</v>
      </c>
      <c r="AK27" s="1"/>
    </row>
    <row r="28" spans="1:37" ht="28.15" customHeight="1" thickBot="1" x14ac:dyDescent="0.25">
      <c r="A28" s="25" t="e">
        <f t="shared" si="17"/>
        <v>#VALUE!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1034</v>
      </c>
      <c r="AI28" s="20">
        <f t="shared" si="28"/>
        <v>1079</v>
      </c>
      <c r="AJ28" s="21" t="e">
        <f t="shared" si="11"/>
        <v>#VALUE!</v>
      </c>
      <c r="AK28" s="1"/>
    </row>
    <row r="29" spans="1:37" ht="28.15" customHeight="1" thickBot="1" x14ac:dyDescent="0.25">
      <c r="A29" s="25" t="e">
        <f t="shared" si="17"/>
        <v>#VALUE!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1029</v>
      </c>
      <c r="AI29" s="20">
        <f t="shared" si="28"/>
        <v>1074</v>
      </c>
      <c r="AJ29" s="21" t="e">
        <f t="shared" si="11"/>
        <v>#VALUE!</v>
      </c>
      <c r="AK29" s="1"/>
    </row>
    <row r="30" spans="1:37" ht="28.15" customHeight="1" thickBot="1" x14ac:dyDescent="0.25">
      <c r="A30" s="25" t="e">
        <f t="shared" si="17"/>
        <v>#VALUE!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1018</v>
      </c>
      <c r="AI30" s="20">
        <f t="shared" si="28"/>
        <v>1063</v>
      </c>
      <c r="AJ30" s="21" t="e">
        <f t="shared" si="11"/>
        <v>#VALUE!</v>
      </c>
      <c r="AK30" s="1"/>
    </row>
    <row r="31" spans="1:37" ht="28.15" customHeight="1" thickBot="1" x14ac:dyDescent="0.25">
      <c r="A31" s="25" t="e">
        <f t="shared" si="17"/>
        <v>#VALUE!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1009</v>
      </c>
      <c r="AI31" s="20">
        <f t="shared" si="28"/>
        <v>1054</v>
      </c>
      <c r="AJ31" s="21" t="e">
        <f t="shared" si="11"/>
        <v>#VALUE!</v>
      </c>
      <c r="AK31" s="1"/>
    </row>
    <row r="32" spans="1:37" ht="28.15" customHeight="1" thickBot="1" x14ac:dyDescent="0.25">
      <c r="A32" s="25" t="e">
        <f t="shared" si="17"/>
        <v>#VALUE!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994</v>
      </c>
      <c r="AI32" s="20">
        <f t="shared" si="28"/>
        <v>1039</v>
      </c>
      <c r="AJ32" s="21" t="e">
        <f t="shared" si="11"/>
        <v>#VALUE!</v>
      </c>
      <c r="AK32" s="1"/>
    </row>
    <row r="33" spans="1:37" ht="28.15" customHeight="1" thickBot="1" x14ac:dyDescent="0.25">
      <c r="A33" s="25" t="e">
        <f t="shared" si="17"/>
        <v>#VALUE!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886</v>
      </c>
      <c r="AI33" s="20">
        <f t="shared" ref="AI33" si="39">AG33+AH33</f>
        <v>931</v>
      </c>
      <c r="AJ33" s="21" t="e">
        <f t="shared" ref="AJ33" si="40">RANK(AI33,$AI$8:$AI$53)</f>
        <v>#VALUE!</v>
      </c>
      <c r="AK33" s="1"/>
    </row>
    <row r="34" spans="1:37" ht="28.15" customHeight="1" thickBot="1" x14ac:dyDescent="0.25">
      <c r="A34" s="25" t="e">
        <f t="shared" ref="A34" si="41">AJ34</f>
        <v>#VALUE!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 t="e">
        <f>'33.Spieltag'!AI34</f>
        <v>#VALUE!</v>
      </c>
      <c r="AI34" s="20" t="e">
        <f t="shared" ref="AI34" si="52">AG34+AH34</f>
        <v>#VALUE!</v>
      </c>
      <c r="AJ34" s="21" t="e">
        <f t="shared" ref="AJ34" si="53">RANK(AI34,$AI$8:$AI$53)</f>
        <v>#VALUE!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Ergebnisse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2025-11-11T15:15:21Z</cp:lastPrinted>
  <dcterms:created xsi:type="dcterms:W3CDTF">1998-11-12T06:25:58Z</dcterms:created>
  <dcterms:modified xsi:type="dcterms:W3CDTF">2025-11-11T15:15:28Z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