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8_{5CDA60C8-4979-4B01-863B-3F4A1A46E5F7}" xr6:coauthVersionLast="47" xr6:coauthVersionMax="47" xr10:uidLastSave="{00000000-0000-0000-0000-000000000000}"/>
  <bookViews>
    <workbookView xWindow="-120" yWindow="-120" windowWidth="29040" windowHeight="15720" tabRatio="57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'1.Spieltag'!$A$4:$AJ$36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'3.Spieltag'!$A$4:$AG$33</definedName>
    <definedName name="_xlnm.Print_Area" localSheetId="29">'30.Spieltag'!$A$4:$AJ$18</definedName>
    <definedName name="_xlnm.Print_Area" localSheetId="31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35" l="1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" i="35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8" i="9"/>
  <c r="B8" i="8"/>
  <c r="B8" i="33"/>
  <c r="B8" i="32"/>
  <c r="B8" i="31"/>
  <c r="B8" i="30"/>
  <c r="B8" i="29"/>
  <c r="B8" i="28"/>
  <c r="B8" i="26"/>
  <c r="B8" i="25"/>
  <c r="B8" i="24"/>
  <c r="B8" i="23"/>
  <c r="B8" i="22"/>
  <c r="B8" i="21"/>
  <c r="B8" i="20"/>
  <c r="B8" i="10"/>
  <c r="B8" i="18"/>
  <c r="B8" i="7"/>
  <c r="B8" i="15"/>
  <c r="B8" i="14"/>
  <c r="B8" i="13"/>
  <c r="B8" i="12"/>
  <c r="B8" i="11"/>
  <c r="B8" i="6"/>
  <c r="B8" i="2"/>
  <c r="B8" i="3"/>
  <c r="B8" i="4"/>
  <c r="B8" i="5"/>
  <c r="B8" i="27"/>
  <c r="B8" i="16"/>
  <c r="B8" i="34"/>
  <c r="B8" i="19"/>
  <c r="B32" i="38"/>
  <c r="B33" i="38"/>
  <c r="B34" i="38"/>
  <c r="B35" i="38"/>
  <c r="B36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7" i="38"/>
  <c r="B38" i="38"/>
  <c r="B39" i="38"/>
  <c r="B40" i="38"/>
  <c r="B41" i="38"/>
  <c r="B42" i="38"/>
  <c r="B43" i="38"/>
  <c r="B44" i="38"/>
  <c r="B45" i="38"/>
  <c r="B46" i="38"/>
  <c r="B47" i="38"/>
  <c r="B48" i="38"/>
  <c r="B49" i="38"/>
  <c r="B50" i="38"/>
  <c r="B8" i="38"/>
  <c r="E31" i="1"/>
  <c r="H31" i="1"/>
  <c r="K31" i="1"/>
  <c r="N31" i="1"/>
  <c r="Q31" i="1"/>
  <c r="AC34" i="1"/>
  <c r="AC21" i="1"/>
  <c r="Z26" i="1"/>
  <c r="AC24" i="1"/>
  <c r="AC32" i="1"/>
  <c r="AC16" i="1"/>
  <c r="AC36" i="1"/>
  <c r="AC33" i="1"/>
  <c r="AC26" i="1"/>
  <c r="AC17" i="1"/>
  <c r="AC18" i="1"/>
  <c r="AC10" i="1"/>
  <c r="AC22" i="1"/>
  <c r="AC31" i="1"/>
  <c r="AC13" i="1"/>
  <c r="AC30" i="1"/>
  <c r="AC20" i="1"/>
  <c r="AC15" i="1"/>
  <c r="AC8" i="1"/>
  <c r="AC19" i="1"/>
  <c r="AC12" i="1"/>
  <c r="AC29" i="1"/>
  <c r="AC35" i="1"/>
  <c r="AC23" i="1"/>
  <c r="AC11" i="1"/>
  <c r="AC28" i="1"/>
  <c r="AC14" i="1"/>
  <c r="AC27" i="1"/>
  <c r="AC9" i="1"/>
  <c r="AC25" i="1"/>
  <c r="BT33" i="35"/>
  <c r="BR33" i="35"/>
  <c r="BP33" i="35"/>
  <c r="BP35" i="35" s="1"/>
  <c r="BD33" i="35"/>
  <c r="BF33" i="35"/>
  <c r="BB33" i="35"/>
  <c r="BB35" i="35" s="1"/>
  <c r="BL35" i="35"/>
  <c r="AC50" i="9"/>
  <c r="Z50" i="9"/>
  <c r="W50" i="9"/>
  <c r="T50" i="9"/>
  <c r="Q50" i="9"/>
  <c r="N50" i="9"/>
  <c r="K50" i="9"/>
  <c r="H50" i="9"/>
  <c r="E50" i="9"/>
  <c r="B50" i="9"/>
  <c r="AC49" i="9"/>
  <c r="Z49" i="9"/>
  <c r="W49" i="9"/>
  <c r="T49" i="9"/>
  <c r="Q49" i="9"/>
  <c r="N49" i="9"/>
  <c r="K49" i="9"/>
  <c r="H49" i="9"/>
  <c r="E49" i="9"/>
  <c r="B49" i="9"/>
  <c r="AC48" i="9"/>
  <c r="Z48" i="9"/>
  <c r="W48" i="9"/>
  <c r="T48" i="9"/>
  <c r="Q48" i="9"/>
  <c r="N48" i="9"/>
  <c r="K48" i="9"/>
  <c r="H48" i="9"/>
  <c r="E48" i="9"/>
  <c r="B48" i="9"/>
  <c r="AC47" i="9"/>
  <c r="Z47" i="9"/>
  <c r="W47" i="9"/>
  <c r="T47" i="9"/>
  <c r="Q47" i="9"/>
  <c r="N47" i="9"/>
  <c r="K47" i="9"/>
  <c r="H47" i="9"/>
  <c r="E47" i="9"/>
  <c r="B47" i="9"/>
  <c r="AC46" i="9"/>
  <c r="Z46" i="9"/>
  <c r="W46" i="9"/>
  <c r="T46" i="9"/>
  <c r="Q46" i="9"/>
  <c r="N46" i="9"/>
  <c r="K46" i="9"/>
  <c r="H46" i="9"/>
  <c r="E46" i="9"/>
  <c r="B46" i="9"/>
  <c r="AC45" i="9"/>
  <c r="Z45" i="9"/>
  <c r="W45" i="9"/>
  <c r="T45" i="9"/>
  <c r="Q45" i="9"/>
  <c r="N45" i="9"/>
  <c r="K45" i="9"/>
  <c r="H45" i="9"/>
  <c r="E45" i="9"/>
  <c r="B45" i="9"/>
  <c r="AC44" i="9"/>
  <c r="Z44" i="9"/>
  <c r="W44" i="9"/>
  <c r="T44" i="9"/>
  <c r="Q44" i="9"/>
  <c r="N44" i="9"/>
  <c r="K44" i="9"/>
  <c r="H44" i="9"/>
  <c r="E44" i="9"/>
  <c r="B44" i="9"/>
  <c r="AC43" i="9"/>
  <c r="Z43" i="9"/>
  <c r="W43" i="9"/>
  <c r="T43" i="9"/>
  <c r="Q43" i="9"/>
  <c r="N43" i="9"/>
  <c r="K43" i="9"/>
  <c r="H43" i="9"/>
  <c r="E43" i="9"/>
  <c r="B43" i="9"/>
  <c r="AC42" i="9"/>
  <c r="Z42" i="9"/>
  <c r="W42" i="9"/>
  <c r="T42" i="9"/>
  <c r="Q42" i="9"/>
  <c r="N42" i="9"/>
  <c r="K42" i="9"/>
  <c r="H42" i="9"/>
  <c r="E42" i="9"/>
  <c r="B42" i="9"/>
  <c r="AC41" i="9"/>
  <c r="Z41" i="9"/>
  <c r="W41" i="9"/>
  <c r="T41" i="9"/>
  <c r="Q41" i="9"/>
  <c r="N41" i="9"/>
  <c r="K41" i="9"/>
  <c r="H41" i="9"/>
  <c r="E41" i="9"/>
  <c r="B41" i="9"/>
  <c r="AC40" i="9"/>
  <c r="Z40" i="9"/>
  <c r="W40" i="9"/>
  <c r="T40" i="9"/>
  <c r="Q40" i="9"/>
  <c r="N40" i="9"/>
  <c r="K40" i="9"/>
  <c r="H40" i="9"/>
  <c r="E40" i="9"/>
  <c r="B40" i="9"/>
  <c r="AC39" i="9"/>
  <c r="Z39" i="9"/>
  <c r="W39" i="9"/>
  <c r="T39" i="9"/>
  <c r="Q39" i="9"/>
  <c r="N39" i="9"/>
  <c r="K39" i="9"/>
  <c r="H39" i="9"/>
  <c r="E39" i="9"/>
  <c r="B39" i="9"/>
  <c r="AC38" i="9"/>
  <c r="Z38" i="9"/>
  <c r="W38" i="9"/>
  <c r="T38" i="9"/>
  <c r="Q38" i="9"/>
  <c r="N38" i="9"/>
  <c r="K38" i="9"/>
  <c r="H38" i="9"/>
  <c r="E38" i="9"/>
  <c r="B38" i="9"/>
  <c r="AC37" i="9"/>
  <c r="Z37" i="9"/>
  <c r="W37" i="9"/>
  <c r="T37" i="9"/>
  <c r="Q37" i="9"/>
  <c r="N37" i="9"/>
  <c r="K37" i="9"/>
  <c r="H37" i="9"/>
  <c r="E37" i="9"/>
  <c r="B37" i="9"/>
  <c r="AC36" i="9"/>
  <c r="Z36" i="9"/>
  <c r="W36" i="9"/>
  <c r="T36" i="9"/>
  <c r="Q36" i="9"/>
  <c r="N36" i="9"/>
  <c r="K36" i="9"/>
  <c r="H36" i="9"/>
  <c r="E36" i="9"/>
  <c r="AC35" i="9"/>
  <c r="Z35" i="9"/>
  <c r="W35" i="9"/>
  <c r="T35" i="9"/>
  <c r="Q35" i="9"/>
  <c r="N35" i="9"/>
  <c r="K35" i="9"/>
  <c r="H35" i="9"/>
  <c r="E35" i="9"/>
  <c r="AC34" i="9"/>
  <c r="Z34" i="9"/>
  <c r="W34" i="9"/>
  <c r="T34" i="9"/>
  <c r="Q34" i="9"/>
  <c r="N34" i="9"/>
  <c r="K34" i="9"/>
  <c r="H34" i="9"/>
  <c r="E34" i="9"/>
  <c r="AC33" i="9"/>
  <c r="Z33" i="9"/>
  <c r="W33" i="9"/>
  <c r="T33" i="9"/>
  <c r="Q33" i="9"/>
  <c r="N33" i="9"/>
  <c r="K33" i="9"/>
  <c r="H33" i="9"/>
  <c r="E33" i="9"/>
  <c r="AC32" i="9"/>
  <c r="Z32" i="9"/>
  <c r="W32" i="9"/>
  <c r="T32" i="9"/>
  <c r="Q32" i="9"/>
  <c r="N32" i="9"/>
  <c r="K32" i="9"/>
  <c r="H32" i="9"/>
  <c r="E32" i="9"/>
  <c r="AC31" i="9"/>
  <c r="Z31" i="9"/>
  <c r="W31" i="9"/>
  <c r="T31" i="9"/>
  <c r="Q31" i="9"/>
  <c r="N31" i="9"/>
  <c r="K31" i="9"/>
  <c r="H31" i="9"/>
  <c r="E31" i="9"/>
  <c r="AC30" i="9"/>
  <c r="Z30" i="9"/>
  <c r="W30" i="9"/>
  <c r="T30" i="9"/>
  <c r="Q30" i="9"/>
  <c r="N30" i="9"/>
  <c r="K30" i="9"/>
  <c r="H30" i="9"/>
  <c r="E30" i="9"/>
  <c r="AC29" i="9"/>
  <c r="Z29" i="9"/>
  <c r="W29" i="9"/>
  <c r="T29" i="9"/>
  <c r="Q29" i="9"/>
  <c r="N29" i="9"/>
  <c r="K29" i="9"/>
  <c r="H29" i="9"/>
  <c r="E29" i="9"/>
  <c r="AC28" i="9"/>
  <c r="Z28" i="9"/>
  <c r="W28" i="9"/>
  <c r="T28" i="9"/>
  <c r="Q28" i="9"/>
  <c r="N28" i="9"/>
  <c r="K28" i="9"/>
  <c r="H28" i="9"/>
  <c r="E28" i="9"/>
  <c r="AC27" i="9"/>
  <c r="Z27" i="9"/>
  <c r="W27" i="9"/>
  <c r="T27" i="9"/>
  <c r="Q27" i="9"/>
  <c r="N27" i="9"/>
  <c r="K27" i="9"/>
  <c r="H27" i="9"/>
  <c r="E27" i="9"/>
  <c r="AC26" i="9"/>
  <c r="Z26" i="9"/>
  <c r="W26" i="9"/>
  <c r="T26" i="9"/>
  <c r="Q26" i="9"/>
  <c r="N26" i="9"/>
  <c r="K26" i="9"/>
  <c r="H26" i="9"/>
  <c r="E26" i="9"/>
  <c r="AC25" i="9"/>
  <c r="Z25" i="9"/>
  <c r="W25" i="9"/>
  <c r="T25" i="9"/>
  <c r="Q25" i="9"/>
  <c r="N25" i="9"/>
  <c r="K25" i="9"/>
  <c r="H25" i="9"/>
  <c r="E25" i="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Z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Z10" i="9"/>
  <c r="W10" i="9"/>
  <c r="T10" i="9"/>
  <c r="Q10" i="9"/>
  <c r="N10" i="9"/>
  <c r="K10" i="9"/>
  <c r="H10" i="9"/>
  <c r="E10" i="9"/>
  <c r="AC9" i="9"/>
  <c r="Z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50" i="8"/>
  <c r="Z50" i="8"/>
  <c r="W50" i="8"/>
  <c r="T50" i="8"/>
  <c r="Q50" i="8"/>
  <c r="N50" i="8"/>
  <c r="K50" i="8"/>
  <c r="H50" i="8"/>
  <c r="E50" i="8"/>
  <c r="B50" i="8"/>
  <c r="AC49" i="8"/>
  <c r="Z49" i="8"/>
  <c r="W49" i="8"/>
  <c r="T49" i="8"/>
  <c r="Q49" i="8"/>
  <c r="N49" i="8"/>
  <c r="K49" i="8"/>
  <c r="H49" i="8"/>
  <c r="E49" i="8"/>
  <c r="B49" i="8"/>
  <c r="AC48" i="8"/>
  <c r="Z48" i="8"/>
  <c r="W48" i="8"/>
  <c r="T48" i="8"/>
  <c r="Q48" i="8"/>
  <c r="N48" i="8"/>
  <c r="K48" i="8"/>
  <c r="H48" i="8"/>
  <c r="E48" i="8"/>
  <c r="B48" i="8"/>
  <c r="AC47" i="8"/>
  <c r="Z47" i="8"/>
  <c r="W47" i="8"/>
  <c r="T47" i="8"/>
  <c r="Q47" i="8"/>
  <c r="N47" i="8"/>
  <c r="K47" i="8"/>
  <c r="H47" i="8"/>
  <c r="E47" i="8"/>
  <c r="B47" i="8"/>
  <c r="AC46" i="8"/>
  <c r="Z46" i="8"/>
  <c r="W46" i="8"/>
  <c r="T46" i="8"/>
  <c r="Q46" i="8"/>
  <c r="N46" i="8"/>
  <c r="K46" i="8"/>
  <c r="H46" i="8"/>
  <c r="E46" i="8"/>
  <c r="AG46" i="8" s="1"/>
  <c r="B46" i="8"/>
  <c r="AC45" i="8"/>
  <c r="Z45" i="8"/>
  <c r="W45" i="8"/>
  <c r="T45" i="8"/>
  <c r="Q45" i="8"/>
  <c r="N45" i="8"/>
  <c r="K45" i="8"/>
  <c r="H45" i="8"/>
  <c r="E45" i="8"/>
  <c r="B45" i="8"/>
  <c r="AC44" i="8"/>
  <c r="Z44" i="8"/>
  <c r="W44" i="8"/>
  <c r="T44" i="8"/>
  <c r="Q44" i="8"/>
  <c r="N44" i="8"/>
  <c r="K44" i="8"/>
  <c r="H44" i="8"/>
  <c r="E44" i="8"/>
  <c r="B44" i="8"/>
  <c r="AC43" i="8"/>
  <c r="Z43" i="8"/>
  <c r="W43" i="8"/>
  <c r="T43" i="8"/>
  <c r="Q43" i="8"/>
  <c r="N43" i="8"/>
  <c r="K43" i="8"/>
  <c r="H43" i="8"/>
  <c r="E43" i="8"/>
  <c r="B43" i="8"/>
  <c r="AC42" i="8"/>
  <c r="Z42" i="8"/>
  <c r="W42" i="8"/>
  <c r="T42" i="8"/>
  <c r="Q42" i="8"/>
  <c r="N42" i="8"/>
  <c r="K42" i="8"/>
  <c r="H42" i="8"/>
  <c r="E42" i="8"/>
  <c r="B42" i="8"/>
  <c r="AC41" i="8"/>
  <c r="Z41" i="8"/>
  <c r="W41" i="8"/>
  <c r="T41" i="8"/>
  <c r="Q41" i="8"/>
  <c r="N41" i="8"/>
  <c r="K41" i="8"/>
  <c r="H41" i="8"/>
  <c r="E41" i="8"/>
  <c r="B41" i="8"/>
  <c r="AC40" i="8"/>
  <c r="Z40" i="8"/>
  <c r="W40" i="8"/>
  <c r="T40" i="8"/>
  <c r="Q40" i="8"/>
  <c r="N40" i="8"/>
  <c r="K40" i="8"/>
  <c r="H40" i="8"/>
  <c r="E40" i="8"/>
  <c r="B40" i="8"/>
  <c r="AC39" i="8"/>
  <c r="Z39" i="8"/>
  <c r="W39" i="8"/>
  <c r="T39" i="8"/>
  <c r="Q39" i="8"/>
  <c r="N39" i="8"/>
  <c r="K39" i="8"/>
  <c r="H39" i="8"/>
  <c r="E39" i="8"/>
  <c r="B39" i="8"/>
  <c r="AC38" i="8"/>
  <c r="Z38" i="8"/>
  <c r="W38" i="8"/>
  <c r="T38" i="8"/>
  <c r="Q38" i="8"/>
  <c r="N38" i="8"/>
  <c r="K38" i="8"/>
  <c r="H38" i="8"/>
  <c r="E38" i="8"/>
  <c r="B38" i="8"/>
  <c r="AC37" i="8"/>
  <c r="Z37" i="8"/>
  <c r="W37" i="8"/>
  <c r="T37" i="8"/>
  <c r="Q37" i="8"/>
  <c r="N37" i="8"/>
  <c r="K37" i="8"/>
  <c r="H37" i="8"/>
  <c r="E37" i="8"/>
  <c r="B37" i="8"/>
  <c r="AC36" i="8"/>
  <c r="Z36" i="8"/>
  <c r="W36" i="8"/>
  <c r="T36" i="8"/>
  <c r="Q36" i="8"/>
  <c r="N36" i="8"/>
  <c r="K36" i="8"/>
  <c r="H36" i="8"/>
  <c r="E36" i="8"/>
  <c r="AC35" i="8"/>
  <c r="Z35" i="8"/>
  <c r="W35" i="8"/>
  <c r="T35" i="8"/>
  <c r="Q35" i="8"/>
  <c r="N35" i="8"/>
  <c r="K35" i="8"/>
  <c r="H35" i="8"/>
  <c r="E35" i="8"/>
  <c r="AC34" i="8"/>
  <c r="Z34" i="8"/>
  <c r="W34" i="8"/>
  <c r="T34" i="8"/>
  <c r="Q34" i="8"/>
  <c r="N34" i="8"/>
  <c r="K34" i="8"/>
  <c r="H34" i="8"/>
  <c r="E34" i="8"/>
  <c r="AG34" i="8" s="1"/>
  <c r="AC33" i="8"/>
  <c r="Z33" i="8"/>
  <c r="W33" i="8"/>
  <c r="T33" i="8"/>
  <c r="Q33" i="8"/>
  <c r="N33" i="8"/>
  <c r="K33" i="8"/>
  <c r="H33" i="8"/>
  <c r="E33" i="8"/>
  <c r="AC32" i="8"/>
  <c r="Z32" i="8"/>
  <c r="W32" i="8"/>
  <c r="T32" i="8"/>
  <c r="Q32" i="8"/>
  <c r="N32" i="8"/>
  <c r="K32" i="8"/>
  <c r="H32" i="8"/>
  <c r="E32" i="8"/>
  <c r="AC31" i="8"/>
  <c r="Z31" i="8"/>
  <c r="W31" i="8"/>
  <c r="T31" i="8"/>
  <c r="Q31" i="8"/>
  <c r="N31" i="8"/>
  <c r="K31" i="8"/>
  <c r="H31" i="8"/>
  <c r="E31" i="8"/>
  <c r="AC30" i="8"/>
  <c r="Z30" i="8"/>
  <c r="W30" i="8"/>
  <c r="T30" i="8"/>
  <c r="Q30" i="8"/>
  <c r="N30" i="8"/>
  <c r="K30" i="8"/>
  <c r="H30" i="8"/>
  <c r="E30" i="8"/>
  <c r="AC29" i="8"/>
  <c r="Z29" i="8"/>
  <c r="W29" i="8"/>
  <c r="T29" i="8"/>
  <c r="Q29" i="8"/>
  <c r="N29" i="8"/>
  <c r="K29" i="8"/>
  <c r="H29" i="8"/>
  <c r="E29" i="8"/>
  <c r="AC28" i="8"/>
  <c r="Z28" i="8"/>
  <c r="W28" i="8"/>
  <c r="T28" i="8"/>
  <c r="Q28" i="8"/>
  <c r="N28" i="8"/>
  <c r="K28" i="8"/>
  <c r="H28" i="8"/>
  <c r="E28" i="8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G24" i="8" s="1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G22" i="8" s="1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G12" i="8" s="1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G10" i="8" s="1"/>
  <c r="AC9" i="8"/>
  <c r="Z9" i="8"/>
  <c r="W9" i="8"/>
  <c r="T9" i="8"/>
  <c r="Q9" i="8"/>
  <c r="N9" i="8"/>
  <c r="K9" i="8"/>
  <c r="H9" i="8"/>
  <c r="E9" i="8"/>
  <c r="AG8" i="8"/>
  <c r="AC8" i="8"/>
  <c r="Z8" i="8"/>
  <c r="W8" i="8"/>
  <c r="T8" i="8"/>
  <c r="Q8" i="8"/>
  <c r="N8" i="8"/>
  <c r="K8" i="8"/>
  <c r="H8" i="8"/>
  <c r="E8" i="8"/>
  <c r="AG50" i="33"/>
  <c r="AC50" i="33"/>
  <c r="Z50" i="33"/>
  <c r="W50" i="33"/>
  <c r="T50" i="33"/>
  <c r="Q50" i="33"/>
  <c r="N50" i="33"/>
  <c r="K50" i="33"/>
  <c r="H50" i="33"/>
  <c r="E50" i="33"/>
  <c r="B50" i="33"/>
  <c r="AG49" i="33"/>
  <c r="AC49" i="33"/>
  <c r="Z49" i="33"/>
  <c r="W49" i="33"/>
  <c r="T49" i="33"/>
  <c r="Q49" i="33"/>
  <c r="N49" i="33"/>
  <c r="K49" i="33"/>
  <c r="H49" i="33"/>
  <c r="E49" i="33"/>
  <c r="B49" i="33"/>
  <c r="AG48" i="33"/>
  <c r="AC48" i="33"/>
  <c r="Z48" i="33"/>
  <c r="W48" i="33"/>
  <c r="T48" i="33"/>
  <c r="Q48" i="33"/>
  <c r="N48" i="33"/>
  <c r="K48" i="33"/>
  <c r="H48" i="33"/>
  <c r="E48" i="33"/>
  <c r="B48" i="33"/>
  <c r="AG47" i="33"/>
  <c r="AC47" i="33"/>
  <c r="Z47" i="33"/>
  <c r="W47" i="33"/>
  <c r="T47" i="33"/>
  <c r="Q47" i="33"/>
  <c r="N47" i="33"/>
  <c r="K47" i="33"/>
  <c r="H47" i="33"/>
  <c r="E47" i="33"/>
  <c r="B47" i="33"/>
  <c r="AG46" i="33"/>
  <c r="AC46" i="33"/>
  <c r="Z46" i="33"/>
  <c r="W46" i="33"/>
  <c r="T46" i="33"/>
  <c r="Q46" i="33"/>
  <c r="N46" i="33"/>
  <c r="K46" i="33"/>
  <c r="H46" i="33"/>
  <c r="E46" i="33"/>
  <c r="B46" i="33"/>
  <c r="AG45" i="33"/>
  <c r="AC45" i="33"/>
  <c r="Z45" i="33"/>
  <c r="W45" i="33"/>
  <c r="T45" i="33"/>
  <c r="Q45" i="33"/>
  <c r="N45" i="33"/>
  <c r="K45" i="33"/>
  <c r="H45" i="33"/>
  <c r="E45" i="33"/>
  <c r="B45" i="33"/>
  <c r="AG44" i="33"/>
  <c r="AC44" i="33"/>
  <c r="Z44" i="33"/>
  <c r="W44" i="33"/>
  <c r="T44" i="33"/>
  <c r="Q44" i="33"/>
  <c r="N44" i="33"/>
  <c r="K44" i="33"/>
  <c r="H44" i="33"/>
  <c r="E44" i="33"/>
  <c r="B44" i="33"/>
  <c r="AG43" i="33"/>
  <c r="AC43" i="33"/>
  <c r="Z43" i="33"/>
  <c r="W43" i="33"/>
  <c r="T43" i="33"/>
  <c r="Q43" i="33"/>
  <c r="N43" i="33"/>
  <c r="K43" i="33"/>
  <c r="H43" i="33"/>
  <c r="E43" i="33"/>
  <c r="B43" i="33"/>
  <c r="AG42" i="33"/>
  <c r="AC42" i="33"/>
  <c r="Z42" i="33"/>
  <c r="W42" i="33"/>
  <c r="T42" i="33"/>
  <c r="Q42" i="33"/>
  <c r="N42" i="33"/>
  <c r="K42" i="33"/>
  <c r="H42" i="33"/>
  <c r="E42" i="33"/>
  <c r="B42" i="33"/>
  <c r="AG41" i="33"/>
  <c r="AC41" i="33"/>
  <c r="Z41" i="33"/>
  <c r="W41" i="33"/>
  <c r="T41" i="33"/>
  <c r="Q41" i="33"/>
  <c r="N41" i="33"/>
  <c r="K41" i="33"/>
  <c r="H41" i="33"/>
  <c r="E41" i="33"/>
  <c r="B41" i="33"/>
  <c r="AG40" i="33"/>
  <c r="AC40" i="33"/>
  <c r="Z40" i="33"/>
  <c r="W40" i="33"/>
  <c r="T40" i="33"/>
  <c r="Q40" i="33"/>
  <c r="N40" i="33"/>
  <c r="K40" i="33"/>
  <c r="H40" i="33"/>
  <c r="E40" i="33"/>
  <c r="B40" i="33"/>
  <c r="AG39" i="33"/>
  <c r="AC39" i="33"/>
  <c r="Z39" i="33"/>
  <c r="W39" i="33"/>
  <c r="T39" i="33"/>
  <c r="Q39" i="33"/>
  <c r="N39" i="33"/>
  <c r="K39" i="33"/>
  <c r="H39" i="33"/>
  <c r="E39" i="33"/>
  <c r="B39" i="33"/>
  <c r="AG38" i="33"/>
  <c r="AC38" i="33"/>
  <c r="Z38" i="33"/>
  <c r="W38" i="33"/>
  <c r="T38" i="33"/>
  <c r="Q38" i="33"/>
  <c r="N38" i="33"/>
  <c r="K38" i="33"/>
  <c r="H38" i="33"/>
  <c r="E38" i="33"/>
  <c r="B38" i="33"/>
  <c r="AG37" i="33"/>
  <c r="AC37" i="33"/>
  <c r="Z37" i="33"/>
  <c r="W37" i="33"/>
  <c r="T37" i="33"/>
  <c r="Q37" i="33"/>
  <c r="N37" i="33"/>
  <c r="K37" i="33"/>
  <c r="H37" i="33"/>
  <c r="E37" i="33"/>
  <c r="B37" i="33"/>
  <c r="AG36" i="33"/>
  <c r="AC36" i="33"/>
  <c r="Z36" i="33"/>
  <c r="W36" i="33"/>
  <c r="T36" i="33"/>
  <c r="Q36" i="33"/>
  <c r="N36" i="33"/>
  <c r="K36" i="33"/>
  <c r="H36" i="33"/>
  <c r="E36" i="33"/>
  <c r="AG35" i="33"/>
  <c r="AC35" i="33"/>
  <c r="Z35" i="33"/>
  <c r="W35" i="33"/>
  <c r="T35" i="33"/>
  <c r="Q35" i="33"/>
  <c r="N35" i="33"/>
  <c r="K35" i="33"/>
  <c r="H35" i="33"/>
  <c r="E35" i="33"/>
  <c r="AG34" i="33"/>
  <c r="AC34" i="33"/>
  <c r="Z34" i="33"/>
  <c r="W34" i="33"/>
  <c r="T34" i="33"/>
  <c r="Q34" i="33"/>
  <c r="N34" i="33"/>
  <c r="K34" i="33"/>
  <c r="H34" i="33"/>
  <c r="E34" i="33"/>
  <c r="AG33" i="33"/>
  <c r="AC33" i="33"/>
  <c r="Z33" i="33"/>
  <c r="W33" i="33"/>
  <c r="T33" i="33"/>
  <c r="Q33" i="33"/>
  <c r="N33" i="33"/>
  <c r="K33" i="33"/>
  <c r="H33" i="33"/>
  <c r="E33" i="33"/>
  <c r="AG32" i="33"/>
  <c r="AC32" i="33"/>
  <c r="Z32" i="33"/>
  <c r="W32" i="33"/>
  <c r="T32" i="33"/>
  <c r="Q32" i="33"/>
  <c r="N32" i="33"/>
  <c r="K32" i="33"/>
  <c r="H32" i="33"/>
  <c r="E32" i="33"/>
  <c r="AG31" i="33"/>
  <c r="AC31" i="33"/>
  <c r="Z31" i="33"/>
  <c r="W31" i="33"/>
  <c r="T31" i="33"/>
  <c r="Q31" i="33"/>
  <c r="N31" i="33"/>
  <c r="K31" i="33"/>
  <c r="H31" i="33"/>
  <c r="E31" i="33"/>
  <c r="AG30" i="33"/>
  <c r="AC30" i="33"/>
  <c r="Z30" i="33"/>
  <c r="W30" i="33"/>
  <c r="T30" i="33"/>
  <c r="Q30" i="33"/>
  <c r="N30" i="33"/>
  <c r="K30" i="33"/>
  <c r="H30" i="33"/>
  <c r="E30" i="33"/>
  <c r="AG29" i="33"/>
  <c r="AC29" i="33"/>
  <c r="Z29" i="33"/>
  <c r="W29" i="33"/>
  <c r="T29" i="33"/>
  <c r="Q29" i="33"/>
  <c r="N29" i="33"/>
  <c r="K29" i="33"/>
  <c r="H29" i="33"/>
  <c r="E29" i="33"/>
  <c r="AC28" i="33"/>
  <c r="Z28" i="33"/>
  <c r="W28" i="33"/>
  <c r="T28" i="33"/>
  <c r="Q28" i="33"/>
  <c r="AG28" i="33" s="1"/>
  <c r="N28" i="33"/>
  <c r="K28" i="33"/>
  <c r="H28" i="33"/>
  <c r="E28" i="33"/>
  <c r="AG27" i="33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AG26" i="33" s="1"/>
  <c r="N26" i="33"/>
  <c r="K26" i="33"/>
  <c r="H26" i="33"/>
  <c r="E26" i="33"/>
  <c r="AC25" i="33"/>
  <c r="Z25" i="33"/>
  <c r="W25" i="33"/>
  <c r="T25" i="33"/>
  <c r="Q25" i="33"/>
  <c r="N25" i="33"/>
  <c r="AG25" i="33" s="1"/>
  <c r="K25" i="33"/>
  <c r="H25" i="33"/>
  <c r="E25" i="33"/>
  <c r="AC24" i="33"/>
  <c r="Z24" i="33"/>
  <c r="W24" i="33"/>
  <c r="T24" i="33"/>
  <c r="Q24" i="33"/>
  <c r="N24" i="33"/>
  <c r="K24" i="33"/>
  <c r="H24" i="33"/>
  <c r="E24" i="33"/>
  <c r="AG24" i="33" s="1"/>
  <c r="AC23" i="33"/>
  <c r="Z23" i="33"/>
  <c r="W23" i="33"/>
  <c r="T23" i="33"/>
  <c r="Q23" i="33"/>
  <c r="N23" i="33"/>
  <c r="AG23" i="33" s="1"/>
  <c r="K23" i="33"/>
  <c r="H23" i="33"/>
  <c r="E23" i="33"/>
  <c r="AC22" i="33"/>
  <c r="Z22" i="33"/>
  <c r="W22" i="33"/>
  <c r="T22" i="33"/>
  <c r="Q22" i="33"/>
  <c r="N22" i="33"/>
  <c r="K22" i="33"/>
  <c r="H22" i="33"/>
  <c r="E22" i="33"/>
  <c r="AG22" i="33" s="1"/>
  <c r="AC21" i="33"/>
  <c r="Z21" i="33"/>
  <c r="W21" i="33"/>
  <c r="T21" i="33"/>
  <c r="Q21" i="33"/>
  <c r="N21" i="33"/>
  <c r="K21" i="33"/>
  <c r="H21" i="33"/>
  <c r="AG21" i="33" s="1"/>
  <c r="E21" i="33"/>
  <c r="AC20" i="33"/>
  <c r="Z20" i="33"/>
  <c r="W20" i="33"/>
  <c r="T20" i="33"/>
  <c r="Q20" i="33"/>
  <c r="N20" i="33"/>
  <c r="K20" i="33"/>
  <c r="H20" i="33"/>
  <c r="E20" i="33"/>
  <c r="AG20" i="33" s="1"/>
  <c r="AG19" i="33"/>
  <c r="AC19" i="33"/>
  <c r="Z19" i="33"/>
  <c r="W19" i="33"/>
  <c r="T19" i="33"/>
  <c r="Q19" i="33"/>
  <c r="N19" i="33"/>
  <c r="K19" i="33"/>
  <c r="H19" i="33"/>
  <c r="E19" i="33"/>
  <c r="AC18" i="33"/>
  <c r="AG18" i="33" s="1"/>
  <c r="Z18" i="33"/>
  <c r="W18" i="33"/>
  <c r="T18" i="33"/>
  <c r="Q18" i="33"/>
  <c r="N18" i="33"/>
  <c r="K18" i="33"/>
  <c r="H18" i="33"/>
  <c r="E18" i="33"/>
  <c r="AG17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AG16" i="33" s="1"/>
  <c r="N16" i="33"/>
  <c r="K16" i="33"/>
  <c r="H16" i="33"/>
  <c r="E16" i="33"/>
  <c r="AC15" i="33"/>
  <c r="Z15" i="33"/>
  <c r="W15" i="33"/>
  <c r="T15" i="33"/>
  <c r="Q15" i="33"/>
  <c r="N15" i="33"/>
  <c r="AG15" i="33" s="1"/>
  <c r="K15" i="33"/>
  <c r="H15" i="33"/>
  <c r="E15" i="33"/>
  <c r="AC14" i="33"/>
  <c r="Z14" i="33"/>
  <c r="W14" i="33"/>
  <c r="T14" i="33"/>
  <c r="Q14" i="33"/>
  <c r="N14" i="33"/>
  <c r="K14" i="33"/>
  <c r="H14" i="33"/>
  <c r="E14" i="33"/>
  <c r="AG14" i="33" s="1"/>
  <c r="AC13" i="33"/>
  <c r="Z13" i="33"/>
  <c r="W13" i="33"/>
  <c r="T13" i="33"/>
  <c r="Q13" i="33"/>
  <c r="N13" i="33"/>
  <c r="K13" i="33"/>
  <c r="H13" i="33"/>
  <c r="AG13" i="33" s="1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AG11" i="33" s="1"/>
  <c r="E11" i="33"/>
  <c r="AC10" i="33"/>
  <c r="Z10" i="33"/>
  <c r="W10" i="33"/>
  <c r="T10" i="33"/>
  <c r="Q10" i="33"/>
  <c r="N10" i="33"/>
  <c r="K10" i="33"/>
  <c r="H10" i="33"/>
  <c r="E10" i="33"/>
  <c r="AG10" i="33" s="1"/>
  <c r="AC9" i="33"/>
  <c r="Z9" i="33"/>
  <c r="W9" i="33"/>
  <c r="T9" i="33"/>
  <c r="Q9" i="33"/>
  <c r="N9" i="33"/>
  <c r="K9" i="33"/>
  <c r="H9" i="33"/>
  <c r="AG9" i="33" s="1"/>
  <c r="E9" i="33"/>
  <c r="AC8" i="33"/>
  <c r="Z8" i="33"/>
  <c r="W8" i="33"/>
  <c r="T8" i="33"/>
  <c r="Q8" i="33"/>
  <c r="N8" i="33"/>
  <c r="K8" i="33"/>
  <c r="H8" i="33"/>
  <c r="E8" i="33"/>
  <c r="AG8" i="33" s="1"/>
  <c r="AG50" i="32"/>
  <c r="AC50" i="32"/>
  <c r="Z50" i="32"/>
  <c r="W50" i="32"/>
  <c r="T50" i="32"/>
  <c r="Q50" i="32"/>
  <c r="N50" i="32"/>
  <c r="K50" i="32"/>
  <c r="H50" i="32"/>
  <c r="E50" i="32"/>
  <c r="B50" i="32"/>
  <c r="AG49" i="32"/>
  <c r="AC49" i="32"/>
  <c r="Z49" i="32"/>
  <c r="W49" i="32"/>
  <c r="T49" i="32"/>
  <c r="Q49" i="32"/>
  <c r="N49" i="32"/>
  <c r="K49" i="32"/>
  <c r="H49" i="32"/>
  <c r="E49" i="32"/>
  <c r="B49" i="32"/>
  <c r="AG48" i="32"/>
  <c r="AC48" i="32"/>
  <c r="Z48" i="32"/>
  <c r="W48" i="32"/>
  <c r="T48" i="32"/>
  <c r="Q48" i="32"/>
  <c r="N48" i="32"/>
  <c r="K48" i="32"/>
  <c r="H48" i="32"/>
  <c r="E48" i="32"/>
  <c r="B48" i="32"/>
  <c r="AG47" i="32"/>
  <c r="AC47" i="32"/>
  <c r="Z47" i="32"/>
  <c r="W47" i="32"/>
  <c r="T47" i="32"/>
  <c r="Q47" i="32"/>
  <c r="N47" i="32"/>
  <c r="K47" i="32"/>
  <c r="H47" i="32"/>
  <c r="E47" i="32"/>
  <c r="B47" i="32"/>
  <c r="AG46" i="32"/>
  <c r="AC46" i="32"/>
  <c r="Z46" i="32"/>
  <c r="W46" i="32"/>
  <c r="T46" i="32"/>
  <c r="Q46" i="32"/>
  <c r="N46" i="32"/>
  <c r="K46" i="32"/>
  <c r="H46" i="32"/>
  <c r="E46" i="32"/>
  <c r="B46" i="32"/>
  <c r="AG45" i="32"/>
  <c r="AC45" i="32"/>
  <c r="Z45" i="32"/>
  <c r="W45" i="32"/>
  <c r="T45" i="32"/>
  <c r="Q45" i="32"/>
  <c r="N45" i="32"/>
  <c r="K45" i="32"/>
  <c r="H45" i="32"/>
  <c r="E45" i="32"/>
  <c r="B45" i="32"/>
  <c r="AG44" i="32"/>
  <c r="AC44" i="32"/>
  <c r="Z44" i="32"/>
  <c r="W44" i="32"/>
  <c r="T44" i="32"/>
  <c r="Q44" i="32"/>
  <c r="N44" i="32"/>
  <c r="K44" i="32"/>
  <c r="H44" i="32"/>
  <c r="E44" i="32"/>
  <c r="B44" i="32"/>
  <c r="AG43" i="32"/>
  <c r="AC43" i="32"/>
  <c r="Z43" i="32"/>
  <c r="W43" i="32"/>
  <c r="T43" i="32"/>
  <c r="Q43" i="32"/>
  <c r="N43" i="32"/>
  <c r="K43" i="32"/>
  <c r="H43" i="32"/>
  <c r="E43" i="32"/>
  <c r="B43" i="32"/>
  <c r="AG42" i="32"/>
  <c r="AC42" i="32"/>
  <c r="Z42" i="32"/>
  <c r="W42" i="32"/>
  <c r="T42" i="32"/>
  <c r="Q42" i="32"/>
  <c r="N42" i="32"/>
  <c r="K42" i="32"/>
  <c r="H42" i="32"/>
  <c r="E42" i="32"/>
  <c r="B42" i="32"/>
  <c r="AG41" i="32"/>
  <c r="AC41" i="32"/>
  <c r="Z41" i="32"/>
  <c r="W41" i="32"/>
  <c r="T41" i="32"/>
  <c r="Q41" i="32"/>
  <c r="N41" i="32"/>
  <c r="K41" i="32"/>
  <c r="H41" i="32"/>
  <c r="E41" i="32"/>
  <c r="B41" i="32"/>
  <c r="AG40" i="32"/>
  <c r="AC40" i="32"/>
  <c r="Z40" i="32"/>
  <c r="W40" i="32"/>
  <c r="T40" i="32"/>
  <c r="Q40" i="32"/>
  <c r="N40" i="32"/>
  <c r="K40" i="32"/>
  <c r="H40" i="32"/>
  <c r="E40" i="32"/>
  <c r="B40" i="32"/>
  <c r="AG39" i="32"/>
  <c r="AC39" i="32"/>
  <c r="Z39" i="32"/>
  <c r="W39" i="32"/>
  <c r="T39" i="32"/>
  <c r="Q39" i="32"/>
  <c r="N39" i="32"/>
  <c r="K39" i="32"/>
  <c r="H39" i="32"/>
  <c r="E39" i="32"/>
  <c r="B39" i="32"/>
  <c r="AG38" i="32"/>
  <c r="AC38" i="32"/>
  <c r="Z38" i="32"/>
  <c r="W38" i="32"/>
  <c r="T38" i="32"/>
  <c r="Q38" i="32"/>
  <c r="N38" i="32"/>
  <c r="K38" i="32"/>
  <c r="H38" i="32"/>
  <c r="E38" i="32"/>
  <c r="B38" i="32"/>
  <c r="AG37" i="32"/>
  <c r="AC37" i="32"/>
  <c r="Z37" i="32"/>
  <c r="W37" i="32"/>
  <c r="T37" i="32"/>
  <c r="Q37" i="32"/>
  <c r="N37" i="32"/>
  <c r="K37" i="32"/>
  <c r="H37" i="32"/>
  <c r="E37" i="32"/>
  <c r="B37" i="32"/>
  <c r="AG36" i="32"/>
  <c r="AC36" i="32"/>
  <c r="Z36" i="32"/>
  <c r="W36" i="32"/>
  <c r="T36" i="32"/>
  <c r="Q36" i="32"/>
  <c r="N36" i="32"/>
  <c r="K36" i="32"/>
  <c r="H36" i="32"/>
  <c r="E36" i="32"/>
  <c r="AG35" i="32"/>
  <c r="AC35" i="32"/>
  <c r="Z35" i="32"/>
  <c r="W35" i="32"/>
  <c r="T35" i="32"/>
  <c r="Q35" i="32"/>
  <c r="N35" i="32"/>
  <c r="K35" i="32"/>
  <c r="H35" i="32"/>
  <c r="E35" i="32"/>
  <c r="AG34" i="32"/>
  <c r="AC34" i="32"/>
  <c r="Z34" i="32"/>
  <c r="W34" i="32"/>
  <c r="T34" i="32"/>
  <c r="Q34" i="32"/>
  <c r="N34" i="32"/>
  <c r="K34" i="32"/>
  <c r="H34" i="32"/>
  <c r="E34" i="32"/>
  <c r="AG33" i="32"/>
  <c r="AC33" i="32"/>
  <c r="Z33" i="32"/>
  <c r="W33" i="32"/>
  <c r="T33" i="32"/>
  <c r="Q33" i="32"/>
  <c r="N33" i="32"/>
  <c r="K33" i="32"/>
  <c r="H33" i="32"/>
  <c r="E33" i="32"/>
  <c r="AC32" i="32"/>
  <c r="Z32" i="32"/>
  <c r="W32" i="32"/>
  <c r="T32" i="32"/>
  <c r="Q32" i="32"/>
  <c r="N32" i="32"/>
  <c r="K32" i="32"/>
  <c r="H32" i="32"/>
  <c r="E32" i="32"/>
  <c r="AC31" i="32"/>
  <c r="Z31" i="32"/>
  <c r="W31" i="32"/>
  <c r="T31" i="32"/>
  <c r="AG31" i="32" s="1"/>
  <c r="Q31" i="32"/>
  <c r="N31" i="32"/>
  <c r="K31" i="32"/>
  <c r="H31" i="32"/>
  <c r="E31" i="32"/>
  <c r="AC30" i="32"/>
  <c r="Z30" i="32"/>
  <c r="W30" i="32"/>
  <c r="T30" i="32"/>
  <c r="Q30" i="32"/>
  <c r="N30" i="32"/>
  <c r="K30" i="32"/>
  <c r="H30" i="32"/>
  <c r="E30" i="32"/>
  <c r="AC29" i="32"/>
  <c r="Z29" i="32"/>
  <c r="W29" i="32"/>
  <c r="T29" i="32"/>
  <c r="Q29" i="32"/>
  <c r="N29" i="32"/>
  <c r="K29" i="32"/>
  <c r="H29" i="32"/>
  <c r="E29" i="32"/>
  <c r="AC28" i="32"/>
  <c r="Z28" i="32"/>
  <c r="W28" i="32"/>
  <c r="T28" i="32"/>
  <c r="Q28" i="32"/>
  <c r="N28" i="32"/>
  <c r="K28" i="32"/>
  <c r="H28" i="32"/>
  <c r="AG28" i="32" s="1"/>
  <c r="E28" i="32"/>
  <c r="AC27" i="32"/>
  <c r="Z27" i="32"/>
  <c r="W27" i="32"/>
  <c r="T27" i="32"/>
  <c r="Q27" i="32"/>
  <c r="N27" i="32"/>
  <c r="K27" i="32"/>
  <c r="H27" i="32"/>
  <c r="E27" i="32"/>
  <c r="AG27" i="32" s="1"/>
  <c r="AC26" i="32"/>
  <c r="Z26" i="32"/>
  <c r="W26" i="32"/>
  <c r="T26" i="32"/>
  <c r="Q26" i="32"/>
  <c r="N26" i="32"/>
  <c r="K26" i="32"/>
  <c r="H26" i="32"/>
  <c r="E26" i="32"/>
  <c r="AG26" i="32" s="1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G24" i="32" s="1"/>
  <c r="AC23" i="32"/>
  <c r="Z23" i="32"/>
  <c r="W23" i="32"/>
  <c r="T23" i="32"/>
  <c r="Q23" i="32"/>
  <c r="N23" i="32"/>
  <c r="K23" i="32"/>
  <c r="H23" i="32"/>
  <c r="AG23" i="32" s="1"/>
  <c r="E23" i="32"/>
  <c r="AC22" i="32"/>
  <c r="Z22" i="32"/>
  <c r="W22" i="32"/>
  <c r="T22" i="32"/>
  <c r="Q22" i="32"/>
  <c r="N22" i="32"/>
  <c r="K22" i="32"/>
  <c r="H22" i="32"/>
  <c r="E22" i="32"/>
  <c r="AG22" i="32" s="1"/>
  <c r="AG21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AG18" i="32" s="1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G15" i="32" s="1"/>
  <c r="AC14" i="32"/>
  <c r="Z14" i="32"/>
  <c r="W14" i="32"/>
  <c r="T14" i="32"/>
  <c r="Q14" i="32"/>
  <c r="N14" i="32"/>
  <c r="K14" i="32"/>
  <c r="H14" i="32"/>
  <c r="E14" i="32"/>
  <c r="AG14" i="32" s="1"/>
  <c r="AC13" i="32"/>
  <c r="Z13" i="32"/>
  <c r="W13" i="32"/>
  <c r="T13" i="32"/>
  <c r="Q13" i="32"/>
  <c r="N13" i="32"/>
  <c r="K13" i="32"/>
  <c r="H13" i="32"/>
  <c r="E13" i="32"/>
  <c r="AG13" i="32" s="1"/>
  <c r="AC12" i="32"/>
  <c r="Z12" i="32"/>
  <c r="W12" i="32"/>
  <c r="T12" i="32"/>
  <c r="Q12" i="32"/>
  <c r="N12" i="32"/>
  <c r="K12" i="32"/>
  <c r="H12" i="32"/>
  <c r="E12" i="32"/>
  <c r="AG12" i="32" s="1"/>
  <c r="AC11" i="32"/>
  <c r="Z11" i="32"/>
  <c r="W11" i="32"/>
  <c r="T11" i="32"/>
  <c r="Q11" i="32"/>
  <c r="N11" i="32"/>
  <c r="K11" i="32"/>
  <c r="H11" i="32"/>
  <c r="AG11" i="32" s="1"/>
  <c r="E11" i="32"/>
  <c r="AC10" i="32"/>
  <c r="Z10" i="32"/>
  <c r="W10" i="32"/>
  <c r="T10" i="32"/>
  <c r="Q10" i="32"/>
  <c r="N10" i="32"/>
  <c r="K10" i="32"/>
  <c r="H10" i="32"/>
  <c r="E10" i="32"/>
  <c r="AG10" i="32" s="1"/>
  <c r="AG9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G8" i="32" s="1"/>
  <c r="AC50" i="31"/>
  <c r="Z50" i="31"/>
  <c r="AG50" i="31" s="1"/>
  <c r="W50" i="31"/>
  <c r="T50" i="31"/>
  <c r="Q50" i="31"/>
  <c r="N50" i="31"/>
  <c r="K50" i="31"/>
  <c r="H50" i="31"/>
  <c r="E50" i="31"/>
  <c r="B50" i="31"/>
  <c r="AC49" i="31"/>
  <c r="Z49" i="31"/>
  <c r="W49" i="31"/>
  <c r="T49" i="31"/>
  <c r="Q49" i="31"/>
  <c r="N49" i="31"/>
  <c r="K49" i="31"/>
  <c r="H49" i="31"/>
  <c r="E49" i="31"/>
  <c r="B49" i="31"/>
  <c r="AC48" i="31"/>
  <c r="Z48" i="31"/>
  <c r="W48" i="31"/>
  <c r="T48" i="31"/>
  <c r="AG48" i="31" s="1"/>
  <c r="Q48" i="31"/>
  <c r="N48" i="31"/>
  <c r="K48" i="31"/>
  <c r="H48" i="31"/>
  <c r="E48" i="31"/>
  <c r="B48" i="31"/>
  <c r="AC47" i="31"/>
  <c r="Z47" i="31"/>
  <c r="W47" i="31"/>
  <c r="T47" i="31"/>
  <c r="Q47" i="31"/>
  <c r="N47" i="31"/>
  <c r="K47" i="31"/>
  <c r="H47" i="31"/>
  <c r="E47" i="31"/>
  <c r="B47" i="31"/>
  <c r="AC46" i="31"/>
  <c r="Z46" i="31"/>
  <c r="W46" i="31"/>
  <c r="T46" i="31"/>
  <c r="Q46" i="31"/>
  <c r="N46" i="31"/>
  <c r="K46" i="31"/>
  <c r="H46" i="31"/>
  <c r="E46" i="31"/>
  <c r="B46" i="31"/>
  <c r="AC45" i="31"/>
  <c r="Z45" i="31"/>
  <c r="W45" i="31"/>
  <c r="T45" i="31"/>
  <c r="AG45" i="31" s="1"/>
  <c r="Q45" i="31"/>
  <c r="N45" i="31"/>
  <c r="K45" i="31"/>
  <c r="H45" i="31"/>
  <c r="E45" i="31"/>
  <c r="B45" i="31"/>
  <c r="AC44" i="31"/>
  <c r="Z44" i="31"/>
  <c r="W44" i="31"/>
  <c r="T44" i="31"/>
  <c r="AG44" i="31" s="1"/>
  <c r="Q44" i="31"/>
  <c r="N44" i="31"/>
  <c r="K44" i="31"/>
  <c r="H44" i="31"/>
  <c r="E44" i="31"/>
  <c r="B44" i="31"/>
  <c r="AC43" i="31"/>
  <c r="Z43" i="31"/>
  <c r="W43" i="31"/>
  <c r="T43" i="31"/>
  <c r="AG43" i="31" s="1"/>
  <c r="Q43" i="31"/>
  <c r="N43" i="31"/>
  <c r="K43" i="31"/>
  <c r="H43" i="31"/>
  <c r="E43" i="31"/>
  <c r="B43" i="31"/>
  <c r="AC42" i="31"/>
  <c r="Z42" i="31"/>
  <c r="W42" i="31"/>
  <c r="T42" i="31"/>
  <c r="Q42" i="31"/>
  <c r="N42" i="31"/>
  <c r="K42" i="31"/>
  <c r="H42" i="31"/>
  <c r="E42" i="31"/>
  <c r="B42" i="31"/>
  <c r="AC41" i="31"/>
  <c r="Z41" i="31"/>
  <c r="W41" i="31"/>
  <c r="T41" i="31"/>
  <c r="Q41" i="31"/>
  <c r="N41" i="31"/>
  <c r="K41" i="31"/>
  <c r="H41" i="31"/>
  <c r="E41" i="31"/>
  <c r="B41" i="31"/>
  <c r="AC40" i="31"/>
  <c r="Z40" i="31"/>
  <c r="W40" i="31"/>
  <c r="T40" i="31"/>
  <c r="Q40" i="31"/>
  <c r="N40" i="31"/>
  <c r="K40" i="31"/>
  <c r="H40" i="31"/>
  <c r="E40" i="31"/>
  <c r="B40" i="31"/>
  <c r="AC39" i="31"/>
  <c r="Z39" i="31"/>
  <c r="W39" i="31"/>
  <c r="T39" i="31"/>
  <c r="AG39" i="31" s="1"/>
  <c r="Q39" i="31"/>
  <c r="N39" i="31"/>
  <c r="K39" i="31"/>
  <c r="H39" i="31"/>
  <c r="E39" i="31"/>
  <c r="B39" i="31"/>
  <c r="AC38" i="31"/>
  <c r="Z38" i="31"/>
  <c r="W38" i="31"/>
  <c r="T38" i="31"/>
  <c r="Q38" i="31"/>
  <c r="N38" i="31"/>
  <c r="K38" i="31"/>
  <c r="H38" i="31"/>
  <c r="E38" i="31"/>
  <c r="B38" i="31"/>
  <c r="AC37" i="31"/>
  <c r="Z37" i="31"/>
  <c r="W37" i="31"/>
  <c r="T37" i="31"/>
  <c r="Q37" i="31"/>
  <c r="N37" i="31"/>
  <c r="K37" i="31"/>
  <c r="H37" i="31"/>
  <c r="E37" i="31"/>
  <c r="B37" i="31"/>
  <c r="AC36" i="31"/>
  <c r="Z36" i="31"/>
  <c r="W36" i="31"/>
  <c r="T36" i="31"/>
  <c r="AG36" i="31" s="1"/>
  <c r="Q36" i="31"/>
  <c r="N36" i="31"/>
  <c r="K36" i="31"/>
  <c r="H36" i="31"/>
  <c r="E36" i="31"/>
  <c r="AC35" i="31"/>
  <c r="Z35" i="31"/>
  <c r="W35" i="31"/>
  <c r="T35" i="31"/>
  <c r="Q35" i="31"/>
  <c r="N35" i="31"/>
  <c r="K35" i="31"/>
  <c r="H35" i="31"/>
  <c r="E35" i="31"/>
  <c r="AC34" i="31"/>
  <c r="Z34" i="31"/>
  <c r="W34" i="31"/>
  <c r="T34" i="31"/>
  <c r="Q34" i="31"/>
  <c r="N34" i="31"/>
  <c r="K34" i="31"/>
  <c r="H34" i="31"/>
  <c r="E34" i="31"/>
  <c r="AC33" i="31"/>
  <c r="Z33" i="31"/>
  <c r="W33" i="31"/>
  <c r="T33" i="31"/>
  <c r="AG33" i="31" s="1"/>
  <c r="Q33" i="31"/>
  <c r="N33" i="31"/>
  <c r="K33" i="31"/>
  <c r="H33" i="31"/>
  <c r="E33" i="31"/>
  <c r="AC32" i="31"/>
  <c r="Z32" i="31"/>
  <c r="W32" i="31"/>
  <c r="T32" i="31"/>
  <c r="Q32" i="31"/>
  <c r="N32" i="31"/>
  <c r="K32" i="31"/>
  <c r="H32" i="31"/>
  <c r="E32" i="31"/>
  <c r="AG32" i="31" s="1"/>
  <c r="AC31" i="31"/>
  <c r="Z31" i="31"/>
  <c r="W31" i="31"/>
  <c r="T31" i="31"/>
  <c r="Q31" i="31"/>
  <c r="N31" i="31"/>
  <c r="K31" i="31"/>
  <c r="H31" i="31"/>
  <c r="E31" i="31"/>
  <c r="AG31" i="31" s="1"/>
  <c r="AC30" i="31"/>
  <c r="Z30" i="31"/>
  <c r="W30" i="31"/>
  <c r="T30" i="31"/>
  <c r="Q30" i="31"/>
  <c r="N30" i="31"/>
  <c r="K30" i="31"/>
  <c r="H30" i="31"/>
  <c r="E30" i="31"/>
  <c r="AG30" i="31" s="1"/>
  <c r="AC29" i="31"/>
  <c r="Z29" i="31"/>
  <c r="W29" i="31"/>
  <c r="T29" i="31"/>
  <c r="Q29" i="31"/>
  <c r="N29" i="31"/>
  <c r="K29" i="31"/>
  <c r="H29" i="31"/>
  <c r="E29" i="31"/>
  <c r="AC28" i="31"/>
  <c r="Z28" i="31"/>
  <c r="W28" i="31"/>
  <c r="T28" i="31"/>
  <c r="Q28" i="31"/>
  <c r="N28" i="31"/>
  <c r="K28" i="31"/>
  <c r="H28" i="31"/>
  <c r="E28" i="31"/>
  <c r="AC27" i="31"/>
  <c r="Z27" i="31"/>
  <c r="W27" i="31"/>
  <c r="T27" i="31"/>
  <c r="Q27" i="31"/>
  <c r="N27" i="31"/>
  <c r="K27" i="31"/>
  <c r="H27" i="31"/>
  <c r="E27" i="31"/>
  <c r="AG27" i="31" s="1"/>
  <c r="AC26" i="31"/>
  <c r="Z26" i="31"/>
  <c r="W26" i="31"/>
  <c r="T26" i="31"/>
  <c r="Q26" i="31"/>
  <c r="N26" i="31"/>
  <c r="K26" i="31"/>
  <c r="H26" i="31"/>
  <c r="E26" i="31"/>
  <c r="AG26" i="31" s="1"/>
  <c r="AG25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G24" i="31" s="1"/>
  <c r="AG23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G19" i="31" s="1"/>
  <c r="AC18" i="31"/>
  <c r="Z18" i="31"/>
  <c r="W18" i="31"/>
  <c r="T18" i="31"/>
  <c r="Q18" i="31"/>
  <c r="N18" i="31"/>
  <c r="K18" i="31"/>
  <c r="H18" i="31"/>
  <c r="AG18" i="31" s="1"/>
  <c r="E18" i="31"/>
  <c r="AC17" i="31"/>
  <c r="Z17" i="31"/>
  <c r="W17" i="31"/>
  <c r="T17" i="31"/>
  <c r="Q17" i="31"/>
  <c r="N17" i="31"/>
  <c r="K17" i="31"/>
  <c r="H17" i="31"/>
  <c r="E17" i="31"/>
  <c r="AG17" i="31" s="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G14" i="31" s="1"/>
  <c r="AG13" i="31"/>
  <c r="AC13" i="31"/>
  <c r="Z13" i="31"/>
  <c r="W13" i="31"/>
  <c r="T13" i="31"/>
  <c r="Q13" i="31"/>
  <c r="N13" i="31"/>
  <c r="K13" i="31"/>
  <c r="H13" i="31"/>
  <c r="E13" i="31"/>
  <c r="AG12" i="31"/>
  <c r="AC12" i="31"/>
  <c r="Z12" i="31"/>
  <c r="W12" i="31"/>
  <c r="T12" i="31"/>
  <c r="Q12" i="31"/>
  <c r="N12" i="31"/>
  <c r="K12" i="31"/>
  <c r="H12" i="31"/>
  <c r="E12" i="31"/>
  <c r="AG11" i="31"/>
  <c r="AC11" i="31"/>
  <c r="Z11" i="31"/>
  <c r="W11" i="31"/>
  <c r="T11" i="31"/>
  <c r="Q11" i="31"/>
  <c r="N11" i="31"/>
  <c r="K11" i="31"/>
  <c r="H11" i="31"/>
  <c r="E11" i="31"/>
  <c r="AG10" i="31"/>
  <c r="AC10" i="31"/>
  <c r="Z10" i="31"/>
  <c r="W10" i="31"/>
  <c r="T10" i="31"/>
  <c r="Q10" i="31"/>
  <c r="N10" i="31"/>
  <c r="K10" i="31"/>
  <c r="H10" i="31"/>
  <c r="E10" i="31"/>
  <c r="AG9" i="31"/>
  <c r="AC9" i="31"/>
  <c r="Z9" i="31"/>
  <c r="W9" i="31"/>
  <c r="T9" i="31"/>
  <c r="Q9" i="31"/>
  <c r="N9" i="31"/>
  <c r="K9" i="31"/>
  <c r="H9" i="31"/>
  <c r="E9" i="31"/>
  <c r="AG8" i="31"/>
  <c r="AC8" i="31"/>
  <c r="Z8" i="31"/>
  <c r="W8" i="31"/>
  <c r="T8" i="31"/>
  <c r="Q8" i="31"/>
  <c r="N8" i="31"/>
  <c r="K8" i="31"/>
  <c r="H8" i="31"/>
  <c r="E8" i="31"/>
  <c r="AG50" i="30"/>
  <c r="AC50" i="30"/>
  <c r="Z50" i="30"/>
  <c r="W50" i="30"/>
  <c r="T50" i="30"/>
  <c r="Q50" i="30"/>
  <c r="N50" i="30"/>
  <c r="K50" i="30"/>
  <c r="H50" i="30"/>
  <c r="E50" i="30"/>
  <c r="B50" i="30"/>
  <c r="AG49" i="30"/>
  <c r="AC49" i="30"/>
  <c r="Z49" i="30"/>
  <c r="W49" i="30"/>
  <c r="T49" i="30"/>
  <c r="Q49" i="30"/>
  <c r="N49" i="30"/>
  <c r="K49" i="30"/>
  <c r="H49" i="30"/>
  <c r="E49" i="30"/>
  <c r="B49" i="30"/>
  <c r="AG48" i="30"/>
  <c r="AC48" i="30"/>
  <c r="Z48" i="30"/>
  <c r="W48" i="30"/>
  <c r="T48" i="30"/>
  <c r="Q48" i="30"/>
  <c r="N48" i="30"/>
  <c r="K48" i="30"/>
  <c r="H48" i="30"/>
  <c r="E48" i="30"/>
  <c r="B48" i="30"/>
  <c r="AG47" i="30"/>
  <c r="AC47" i="30"/>
  <c r="Z47" i="30"/>
  <c r="W47" i="30"/>
  <c r="T47" i="30"/>
  <c r="Q47" i="30"/>
  <c r="N47" i="30"/>
  <c r="K47" i="30"/>
  <c r="H47" i="30"/>
  <c r="E47" i="30"/>
  <c r="B47" i="30"/>
  <c r="AG46" i="30"/>
  <c r="AC46" i="30"/>
  <c r="Z46" i="30"/>
  <c r="W46" i="30"/>
  <c r="T46" i="30"/>
  <c r="Q46" i="30"/>
  <c r="N46" i="30"/>
  <c r="K46" i="30"/>
  <c r="H46" i="30"/>
  <c r="E46" i="30"/>
  <c r="B46" i="30"/>
  <c r="AG45" i="30"/>
  <c r="AC45" i="30"/>
  <c r="Z45" i="30"/>
  <c r="W45" i="30"/>
  <c r="T45" i="30"/>
  <c r="Q45" i="30"/>
  <c r="N45" i="30"/>
  <c r="K45" i="30"/>
  <c r="H45" i="30"/>
  <c r="E45" i="30"/>
  <c r="B45" i="30"/>
  <c r="AG44" i="30"/>
  <c r="AC44" i="30"/>
  <c r="Z44" i="30"/>
  <c r="W44" i="30"/>
  <c r="T44" i="30"/>
  <c r="Q44" i="30"/>
  <c r="N44" i="30"/>
  <c r="K44" i="30"/>
  <c r="H44" i="30"/>
  <c r="E44" i="30"/>
  <c r="B44" i="30"/>
  <c r="AG43" i="30"/>
  <c r="AC43" i="30"/>
  <c r="Z43" i="30"/>
  <c r="W43" i="30"/>
  <c r="T43" i="30"/>
  <c r="Q43" i="30"/>
  <c r="N43" i="30"/>
  <c r="K43" i="30"/>
  <c r="H43" i="30"/>
  <c r="E43" i="30"/>
  <c r="B43" i="30"/>
  <c r="AG42" i="30"/>
  <c r="AC42" i="30"/>
  <c r="Z42" i="30"/>
  <c r="W42" i="30"/>
  <c r="T42" i="30"/>
  <c r="Q42" i="30"/>
  <c r="N42" i="30"/>
  <c r="K42" i="30"/>
  <c r="H42" i="30"/>
  <c r="E42" i="30"/>
  <c r="B42" i="30"/>
  <c r="AG41" i="30"/>
  <c r="AC41" i="30"/>
  <c r="Z41" i="30"/>
  <c r="W41" i="30"/>
  <c r="T41" i="30"/>
  <c r="Q41" i="30"/>
  <c r="N41" i="30"/>
  <c r="K41" i="30"/>
  <c r="H41" i="30"/>
  <c r="E41" i="30"/>
  <c r="B41" i="30"/>
  <c r="AG40" i="30"/>
  <c r="AC40" i="30"/>
  <c r="Z40" i="30"/>
  <c r="W40" i="30"/>
  <c r="T40" i="30"/>
  <c r="Q40" i="30"/>
  <c r="N40" i="30"/>
  <c r="K40" i="30"/>
  <c r="H40" i="30"/>
  <c r="E40" i="30"/>
  <c r="B40" i="30"/>
  <c r="AG39" i="30"/>
  <c r="AC39" i="30"/>
  <c r="Z39" i="30"/>
  <c r="W39" i="30"/>
  <c r="T39" i="30"/>
  <c r="Q39" i="30"/>
  <c r="N39" i="30"/>
  <c r="K39" i="30"/>
  <c r="H39" i="30"/>
  <c r="E39" i="30"/>
  <c r="B39" i="30"/>
  <c r="AG38" i="30"/>
  <c r="AC38" i="30"/>
  <c r="Z38" i="30"/>
  <c r="W38" i="30"/>
  <c r="T38" i="30"/>
  <c r="Q38" i="30"/>
  <c r="N38" i="30"/>
  <c r="K38" i="30"/>
  <c r="H38" i="30"/>
  <c r="E38" i="30"/>
  <c r="B38" i="30"/>
  <c r="AG37" i="30"/>
  <c r="AC37" i="30"/>
  <c r="Z37" i="30"/>
  <c r="W37" i="30"/>
  <c r="T37" i="30"/>
  <c r="Q37" i="30"/>
  <c r="N37" i="30"/>
  <c r="K37" i="30"/>
  <c r="H37" i="30"/>
  <c r="E37" i="30"/>
  <c r="B37" i="30"/>
  <c r="AG36" i="30"/>
  <c r="AC36" i="30"/>
  <c r="Z36" i="30"/>
  <c r="W36" i="30"/>
  <c r="T36" i="30"/>
  <c r="Q36" i="30"/>
  <c r="N36" i="30"/>
  <c r="K36" i="30"/>
  <c r="H36" i="30"/>
  <c r="E36" i="30"/>
  <c r="AG35" i="30"/>
  <c r="AC35" i="30"/>
  <c r="Z35" i="30"/>
  <c r="W35" i="30"/>
  <c r="T35" i="30"/>
  <c r="Q35" i="30"/>
  <c r="N35" i="30"/>
  <c r="K35" i="30"/>
  <c r="H35" i="30"/>
  <c r="E35" i="30"/>
  <c r="AG34" i="30"/>
  <c r="AC34" i="30"/>
  <c r="Z34" i="30"/>
  <c r="W34" i="30"/>
  <c r="T34" i="30"/>
  <c r="Q34" i="30"/>
  <c r="N34" i="30"/>
  <c r="K34" i="30"/>
  <c r="H34" i="30"/>
  <c r="E34" i="30"/>
  <c r="AG33" i="30"/>
  <c r="AC33" i="30"/>
  <c r="Z33" i="30"/>
  <c r="W33" i="30"/>
  <c r="T33" i="30"/>
  <c r="Q33" i="30"/>
  <c r="N33" i="30"/>
  <c r="K33" i="30"/>
  <c r="H33" i="30"/>
  <c r="E33" i="30"/>
  <c r="AG32" i="30"/>
  <c r="AC32" i="30"/>
  <c r="Z32" i="30"/>
  <c r="W32" i="30"/>
  <c r="T32" i="30"/>
  <c r="Q32" i="30"/>
  <c r="N32" i="30"/>
  <c r="K32" i="30"/>
  <c r="H32" i="30"/>
  <c r="E32" i="30"/>
  <c r="AG31" i="30"/>
  <c r="AC31" i="30"/>
  <c r="Z31" i="30"/>
  <c r="W31" i="30"/>
  <c r="T31" i="30"/>
  <c r="Q31" i="30"/>
  <c r="N31" i="30"/>
  <c r="K31" i="30"/>
  <c r="H31" i="30"/>
  <c r="E31" i="30"/>
  <c r="AG30" i="30"/>
  <c r="AC30" i="30"/>
  <c r="Z30" i="30"/>
  <c r="W30" i="30"/>
  <c r="T30" i="30"/>
  <c r="Q30" i="30"/>
  <c r="N30" i="30"/>
  <c r="K30" i="30"/>
  <c r="H30" i="30"/>
  <c r="E30" i="30"/>
  <c r="AG29" i="30"/>
  <c r="AC29" i="30"/>
  <c r="Z29" i="30"/>
  <c r="W29" i="30"/>
  <c r="T29" i="30"/>
  <c r="Q29" i="30"/>
  <c r="N29" i="30"/>
  <c r="K29" i="30"/>
  <c r="H29" i="30"/>
  <c r="E29" i="30"/>
  <c r="AG28" i="30"/>
  <c r="AC28" i="30"/>
  <c r="Z28" i="30"/>
  <c r="W28" i="30"/>
  <c r="T28" i="30"/>
  <c r="Q28" i="30"/>
  <c r="N28" i="30"/>
  <c r="K28" i="30"/>
  <c r="H28" i="30"/>
  <c r="E28" i="30"/>
  <c r="AG27" i="30"/>
  <c r="AC27" i="30"/>
  <c r="Z27" i="30"/>
  <c r="W27" i="30"/>
  <c r="T27" i="30"/>
  <c r="Q27" i="30"/>
  <c r="N27" i="30"/>
  <c r="K27" i="30"/>
  <c r="H27" i="30"/>
  <c r="E27" i="30"/>
  <c r="AG26" i="30"/>
  <c r="AC26" i="30"/>
  <c r="Z26" i="30"/>
  <c r="W26" i="30"/>
  <c r="T26" i="30"/>
  <c r="Q26" i="30"/>
  <c r="N26" i="30"/>
  <c r="K26" i="30"/>
  <c r="H26" i="30"/>
  <c r="E26" i="30"/>
  <c r="AG25" i="30"/>
  <c r="AC25" i="30"/>
  <c r="Z25" i="30"/>
  <c r="W25" i="30"/>
  <c r="T25" i="30"/>
  <c r="Q25" i="30"/>
  <c r="N25" i="30"/>
  <c r="K25" i="30"/>
  <c r="H25" i="30"/>
  <c r="E25" i="30"/>
  <c r="AG24" i="30"/>
  <c r="AC24" i="30"/>
  <c r="Z24" i="30"/>
  <c r="W24" i="30"/>
  <c r="T24" i="30"/>
  <c r="Q24" i="30"/>
  <c r="N24" i="30"/>
  <c r="K24" i="30"/>
  <c r="H24" i="30"/>
  <c r="E24" i="30"/>
  <c r="AG23" i="30"/>
  <c r="AC23" i="30"/>
  <c r="Z23" i="30"/>
  <c r="W23" i="30"/>
  <c r="T23" i="30"/>
  <c r="Q23" i="30"/>
  <c r="N23" i="30"/>
  <c r="K23" i="30"/>
  <c r="H23" i="30"/>
  <c r="E23" i="30"/>
  <c r="AG22" i="30"/>
  <c r="AC22" i="30"/>
  <c r="Z22" i="30"/>
  <c r="W22" i="30"/>
  <c r="T22" i="30"/>
  <c r="Q22" i="30"/>
  <c r="N22" i="30"/>
  <c r="K22" i="30"/>
  <c r="H22" i="30"/>
  <c r="E22" i="30"/>
  <c r="AG21" i="30"/>
  <c r="AC21" i="30"/>
  <c r="Z21" i="30"/>
  <c r="W21" i="30"/>
  <c r="T21" i="30"/>
  <c r="Q21" i="30"/>
  <c r="N21" i="30"/>
  <c r="K21" i="30"/>
  <c r="H21" i="30"/>
  <c r="E21" i="30"/>
  <c r="AG20" i="30"/>
  <c r="AC20" i="30"/>
  <c r="Z20" i="30"/>
  <c r="W20" i="30"/>
  <c r="T20" i="30"/>
  <c r="Q20" i="30"/>
  <c r="N20" i="30"/>
  <c r="K20" i="30"/>
  <c r="H20" i="30"/>
  <c r="E20" i="30"/>
  <c r="AG19" i="30"/>
  <c r="AC19" i="30"/>
  <c r="Z19" i="30"/>
  <c r="W19" i="30"/>
  <c r="T19" i="30"/>
  <c r="Q19" i="30"/>
  <c r="N19" i="30"/>
  <c r="K19" i="30"/>
  <c r="H19" i="30"/>
  <c r="E19" i="30"/>
  <c r="AG18" i="30"/>
  <c r="AC18" i="30"/>
  <c r="Z18" i="30"/>
  <c r="W18" i="30"/>
  <c r="T18" i="30"/>
  <c r="Q18" i="30"/>
  <c r="N18" i="30"/>
  <c r="K18" i="30"/>
  <c r="H18" i="30"/>
  <c r="E18" i="30"/>
  <c r="AG17" i="30"/>
  <c r="AC17" i="30"/>
  <c r="Z17" i="30"/>
  <c r="W17" i="30"/>
  <c r="T17" i="30"/>
  <c r="Q17" i="30"/>
  <c r="N17" i="30"/>
  <c r="K17" i="30"/>
  <c r="H17" i="30"/>
  <c r="E17" i="30"/>
  <c r="AG16" i="30"/>
  <c r="AC16" i="30"/>
  <c r="Z16" i="30"/>
  <c r="W16" i="30"/>
  <c r="T16" i="30"/>
  <c r="Q16" i="30"/>
  <c r="N16" i="30"/>
  <c r="K16" i="30"/>
  <c r="H16" i="30"/>
  <c r="E16" i="30"/>
  <c r="AG15" i="30"/>
  <c r="AC15" i="30"/>
  <c r="Z15" i="30"/>
  <c r="W15" i="30"/>
  <c r="T15" i="30"/>
  <c r="Q15" i="30"/>
  <c r="N15" i="30"/>
  <c r="K15" i="30"/>
  <c r="H15" i="30"/>
  <c r="E15" i="30"/>
  <c r="AG14" i="30"/>
  <c r="AC14" i="30"/>
  <c r="Z14" i="30"/>
  <c r="W14" i="30"/>
  <c r="T14" i="30"/>
  <c r="Q14" i="30"/>
  <c r="N14" i="30"/>
  <c r="K14" i="30"/>
  <c r="H14" i="30"/>
  <c r="E14" i="30"/>
  <c r="AG13" i="30"/>
  <c r="AC13" i="30"/>
  <c r="Z13" i="30"/>
  <c r="W13" i="30"/>
  <c r="T13" i="30"/>
  <c r="Q13" i="30"/>
  <c r="N13" i="30"/>
  <c r="K13" i="30"/>
  <c r="H13" i="30"/>
  <c r="E13" i="30"/>
  <c r="AG12" i="30"/>
  <c r="AC12" i="30"/>
  <c r="Z12" i="30"/>
  <c r="W12" i="30"/>
  <c r="T12" i="30"/>
  <c r="Q12" i="30"/>
  <c r="N12" i="30"/>
  <c r="K12" i="30"/>
  <c r="H12" i="30"/>
  <c r="E12" i="30"/>
  <c r="AG11" i="30"/>
  <c r="AC11" i="30"/>
  <c r="Z11" i="30"/>
  <c r="W11" i="30"/>
  <c r="T11" i="30"/>
  <c r="Q11" i="30"/>
  <c r="N11" i="30"/>
  <c r="K11" i="30"/>
  <c r="H11" i="30"/>
  <c r="E11" i="30"/>
  <c r="AG10" i="30"/>
  <c r="AC10" i="30"/>
  <c r="Z10" i="30"/>
  <c r="W10" i="30"/>
  <c r="T10" i="30"/>
  <c r="Q10" i="30"/>
  <c r="N10" i="30"/>
  <c r="K10" i="30"/>
  <c r="H10" i="30"/>
  <c r="E10" i="30"/>
  <c r="AG9" i="30"/>
  <c r="AC9" i="30"/>
  <c r="Z9" i="30"/>
  <c r="W9" i="30"/>
  <c r="T9" i="30"/>
  <c r="Q9" i="30"/>
  <c r="N9" i="30"/>
  <c r="K9" i="30"/>
  <c r="H9" i="30"/>
  <c r="E9" i="30"/>
  <c r="AG8" i="30"/>
  <c r="AC8" i="30"/>
  <c r="Z8" i="30"/>
  <c r="W8" i="30"/>
  <c r="T8" i="30"/>
  <c r="Q8" i="30"/>
  <c r="N8" i="30"/>
  <c r="K8" i="30"/>
  <c r="H8" i="30"/>
  <c r="E8" i="30"/>
  <c r="AG50" i="29"/>
  <c r="AC50" i="29"/>
  <c r="Z50" i="29"/>
  <c r="W50" i="29"/>
  <c r="T50" i="29"/>
  <c r="Q50" i="29"/>
  <c r="N50" i="29"/>
  <c r="K50" i="29"/>
  <c r="H50" i="29"/>
  <c r="E50" i="29"/>
  <c r="B50" i="29"/>
  <c r="AG49" i="29"/>
  <c r="AC49" i="29"/>
  <c r="Z49" i="29"/>
  <c r="W49" i="29"/>
  <c r="T49" i="29"/>
  <c r="Q49" i="29"/>
  <c r="N49" i="29"/>
  <c r="K49" i="29"/>
  <c r="H49" i="29"/>
  <c r="E49" i="29"/>
  <c r="B49" i="29"/>
  <c r="AG48" i="29"/>
  <c r="AC48" i="29"/>
  <c r="Z48" i="29"/>
  <c r="W48" i="29"/>
  <c r="T48" i="29"/>
  <c r="Q48" i="29"/>
  <c r="N48" i="29"/>
  <c r="K48" i="29"/>
  <c r="H48" i="29"/>
  <c r="E48" i="29"/>
  <c r="B48" i="29"/>
  <c r="AG47" i="29"/>
  <c r="AC47" i="29"/>
  <c r="Z47" i="29"/>
  <c r="W47" i="29"/>
  <c r="T47" i="29"/>
  <c r="Q47" i="29"/>
  <c r="N47" i="29"/>
  <c r="K47" i="29"/>
  <c r="H47" i="29"/>
  <c r="E47" i="29"/>
  <c r="B47" i="29"/>
  <c r="AG46" i="29"/>
  <c r="AC46" i="29"/>
  <c r="Z46" i="29"/>
  <c r="W46" i="29"/>
  <c r="T46" i="29"/>
  <c r="Q46" i="29"/>
  <c r="N46" i="29"/>
  <c r="K46" i="29"/>
  <c r="H46" i="29"/>
  <c r="E46" i="29"/>
  <c r="B46" i="29"/>
  <c r="AG45" i="29"/>
  <c r="AC45" i="29"/>
  <c r="Z45" i="29"/>
  <c r="W45" i="29"/>
  <c r="T45" i="29"/>
  <c r="Q45" i="29"/>
  <c r="N45" i="29"/>
  <c r="K45" i="29"/>
  <c r="H45" i="29"/>
  <c r="E45" i="29"/>
  <c r="B45" i="29"/>
  <c r="AG44" i="29"/>
  <c r="AC44" i="29"/>
  <c r="Z44" i="29"/>
  <c r="W44" i="29"/>
  <c r="T44" i="29"/>
  <c r="Q44" i="29"/>
  <c r="N44" i="29"/>
  <c r="K44" i="29"/>
  <c r="H44" i="29"/>
  <c r="E44" i="29"/>
  <c r="B44" i="29"/>
  <c r="AG43" i="29"/>
  <c r="AC43" i="29"/>
  <c r="Z43" i="29"/>
  <c r="W43" i="29"/>
  <c r="T43" i="29"/>
  <c r="Q43" i="29"/>
  <c r="N43" i="29"/>
  <c r="K43" i="29"/>
  <c r="H43" i="29"/>
  <c r="E43" i="29"/>
  <c r="B43" i="29"/>
  <c r="AG42" i="29"/>
  <c r="AC42" i="29"/>
  <c r="Z42" i="29"/>
  <c r="W42" i="29"/>
  <c r="T42" i="29"/>
  <c r="Q42" i="29"/>
  <c r="N42" i="29"/>
  <c r="K42" i="29"/>
  <c r="H42" i="29"/>
  <c r="E42" i="29"/>
  <c r="B42" i="29"/>
  <c r="AG41" i="29"/>
  <c r="AC41" i="29"/>
  <c r="Z41" i="29"/>
  <c r="W41" i="29"/>
  <c r="T41" i="29"/>
  <c r="Q41" i="29"/>
  <c r="N41" i="29"/>
  <c r="K41" i="29"/>
  <c r="H41" i="29"/>
  <c r="E41" i="29"/>
  <c r="B41" i="29"/>
  <c r="AG40" i="29"/>
  <c r="AC40" i="29"/>
  <c r="Z40" i="29"/>
  <c r="W40" i="29"/>
  <c r="T40" i="29"/>
  <c r="Q40" i="29"/>
  <c r="N40" i="29"/>
  <c r="K40" i="29"/>
  <c r="H40" i="29"/>
  <c r="E40" i="29"/>
  <c r="B40" i="29"/>
  <c r="AG39" i="29"/>
  <c r="AC39" i="29"/>
  <c r="Z39" i="29"/>
  <c r="W39" i="29"/>
  <c r="T39" i="29"/>
  <c r="Q39" i="29"/>
  <c r="N39" i="29"/>
  <c r="K39" i="29"/>
  <c r="H39" i="29"/>
  <c r="E39" i="29"/>
  <c r="B39" i="29"/>
  <c r="AC38" i="29"/>
  <c r="Z38" i="29"/>
  <c r="W38" i="29"/>
  <c r="T38" i="29"/>
  <c r="AG38" i="29" s="1"/>
  <c r="Q38" i="29"/>
  <c r="N38" i="29"/>
  <c r="K38" i="29"/>
  <c r="H38" i="29"/>
  <c r="E38" i="29"/>
  <c r="B38" i="29"/>
  <c r="AC37" i="29"/>
  <c r="Z37" i="29"/>
  <c r="W37" i="29"/>
  <c r="T37" i="29"/>
  <c r="AG37" i="29" s="1"/>
  <c r="Q37" i="29"/>
  <c r="N37" i="29"/>
  <c r="K37" i="29"/>
  <c r="H37" i="29"/>
  <c r="E37" i="29"/>
  <c r="B37" i="29"/>
  <c r="AC36" i="29"/>
  <c r="Z36" i="29"/>
  <c r="W36" i="29"/>
  <c r="T36" i="29"/>
  <c r="AG36" i="29" s="1"/>
  <c r="Q36" i="29"/>
  <c r="N36" i="29"/>
  <c r="K36" i="29"/>
  <c r="H36" i="29"/>
  <c r="E36" i="29"/>
  <c r="AC35" i="29"/>
  <c r="Z35" i="29"/>
  <c r="W35" i="29"/>
  <c r="T35" i="29"/>
  <c r="AG35" i="29" s="1"/>
  <c r="Q35" i="29"/>
  <c r="N35" i="29"/>
  <c r="K35" i="29"/>
  <c r="H35" i="29"/>
  <c r="E35" i="29"/>
  <c r="AC34" i="29"/>
  <c r="Z34" i="29"/>
  <c r="W34" i="29"/>
  <c r="T34" i="29"/>
  <c r="AG34" i="29" s="1"/>
  <c r="Q34" i="29"/>
  <c r="N34" i="29"/>
  <c r="K34" i="29"/>
  <c r="H34" i="29"/>
  <c r="E34" i="29"/>
  <c r="AC33" i="29"/>
  <c r="Z33" i="29"/>
  <c r="W33" i="29"/>
  <c r="T33" i="29"/>
  <c r="AG33" i="29" s="1"/>
  <c r="Q33" i="29"/>
  <c r="N33" i="29"/>
  <c r="K33" i="29"/>
  <c r="H33" i="29"/>
  <c r="E33" i="29"/>
  <c r="AC32" i="29"/>
  <c r="Z32" i="29"/>
  <c r="W32" i="29"/>
  <c r="T32" i="29"/>
  <c r="Q32" i="29"/>
  <c r="N32" i="29"/>
  <c r="K32" i="29"/>
  <c r="H32" i="29"/>
  <c r="E32" i="29"/>
  <c r="AG32" i="29" s="1"/>
  <c r="AC31" i="29"/>
  <c r="Z31" i="29"/>
  <c r="W31" i="29"/>
  <c r="T31" i="29"/>
  <c r="Q31" i="29"/>
  <c r="N31" i="29"/>
  <c r="K31" i="29"/>
  <c r="H31" i="29"/>
  <c r="E31" i="29"/>
  <c r="AG31" i="29" s="1"/>
  <c r="AC30" i="29"/>
  <c r="Z30" i="29"/>
  <c r="W30" i="29"/>
  <c r="T30" i="29"/>
  <c r="Q30" i="29"/>
  <c r="N30" i="29"/>
  <c r="K30" i="29"/>
  <c r="H30" i="29"/>
  <c r="E30" i="29"/>
  <c r="AG30" i="29" s="1"/>
  <c r="AC29" i="29"/>
  <c r="Z29" i="29"/>
  <c r="W29" i="29"/>
  <c r="T29" i="29"/>
  <c r="Q29" i="29"/>
  <c r="N29" i="29"/>
  <c r="K29" i="29"/>
  <c r="H29" i="29"/>
  <c r="AG29" i="29" s="1"/>
  <c r="E29" i="29"/>
  <c r="AC28" i="29"/>
  <c r="Z28" i="29"/>
  <c r="W28" i="29"/>
  <c r="T28" i="29"/>
  <c r="Q28" i="29"/>
  <c r="N28" i="29"/>
  <c r="K28" i="29"/>
  <c r="H28" i="29"/>
  <c r="E28" i="29"/>
  <c r="AG28" i="29" s="1"/>
  <c r="AC27" i="29"/>
  <c r="Z27" i="29"/>
  <c r="W27" i="29"/>
  <c r="T27" i="29"/>
  <c r="Q27" i="29"/>
  <c r="N27" i="29"/>
  <c r="AG27" i="29" s="1"/>
  <c r="K27" i="29"/>
  <c r="H27" i="29"/>
  <c r="E27" i="29"/>
  <c r="AC26" i="29"/>
  <c r="Z26" i="29"/>
  <c r="W26" i="29"/>
  <c r="T26" i="29"/>
  <c r="Q26" i="29"/>
  <c r="N26" i="29"/>
  <c r="K26" i="29"/>
  <c r="H26" i="29"/>
  <c r="E26" i="29"/>
  <c r="AG26" i="29" s="1"/>
  <c r="AG25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G24" i="29" s="1"/>
  <c r="AC23" i="29"/>
  <c r="Z23" i="29"/>
  <c r="W23" i="29"/>
  <c r="T23" i="29"/>
  <c r="Q23" i="29"/>
  <c r="AG23" i="29" s="1"/>
  <c r="N23" i="29"/>
  <c r="K23" i="29"/>
  <c r="H23" i="29"/>
  <c r="E23" i="29"/>
  <c r="AC22" i="29"/>
  <c r="Z22" i="29"/>
  <c r="W22" i="29"/>
  <c r="AG22" i="29" s="1"/>
  <c r="T22" i="29"/>
  <c r="Q22" i="29"/>
  <c r="N22" i="29"/>
  <c r="K22" i="29"/>
  <c r="H22" i="29"/>
  <c r="E22" i="29"/>
  <c r="AC21" i="29"/>
  <c r="Z21" i="29"/>
  <c r="W21" i="29"/>
  <c r="T21" i="29"/>
  <c r="AG21" i="29" s="1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G19" i="29" s="1"/>
  <c r="AC18" i="29"/>
  <c r="Z18" i="29"/>
  <c r="W18" i="29"/>
  <c r="T18" i="29"/>
  <c r="Q18" i="29"/>
  <c r="N18" i="29"/>
  <c r="K18" i="29"/>
  <c r="H18" i="29"/>
  <c r="E18" i="29"/>
  <c r="AG18" i="29" s="1"/>
  <c r="AC17" i="29"/>
  <c r="Z17" i="29"/>
  <c r="W17" i="29"/>
  <c r="T17" i="29"/>
  <c r="Q17" i="29"/>
  <c r="N17" i="29"/>
  <c r="K17" i="29"/>
  <c r="H17" i="29"/>
  <c r="AG17" i="29" s="1"/>
  <c r="E17" i="29"/>
  <c r="AC16" i="29"/>
  <c r="Z16" i="29"/>
  <c r="W16" i="29"/>
  <c r="T16" i="29"/>
  <c r="Q16" i="29"/>
  <c r="N16" i="29"/>
  <c r="K16" i="29"/>
  <c r="H16" i="29"/>
  <c r="E16" i="29"/>
  <c r="AG16" i="29" s="1"/>
  <c r="AC15" i="29"/>
  <c r="Z15" i="29"/>
  <c r="W15" i="29"/>
  <c r="T15" i="29"/>
  <c r="Q15" i="29"/>
  <c r="N15" i="29"/>
  <c r="AG15" i="29" s="1"/>
  <c r="K15" i="29"/>
  <c r="H15" i="29"/>
  <c r="E15" i="29"/>
  <c r="AC14" i="29"/>
  <c r="Z14" i="29"/>
  <c r="W14" i="29"/>
  <c r="T14" i="29"/>
  <c r="Q14" i="29"/>
  <c r="N14" i="29"/>
  <c r="K14" i="29"/>
  <c r="H14" i="29"/>
  <c r="E14" i="29"/>
  <c r="AG14" i="29" s="1"/>
  <c r="AG13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AG10" i="29" s="1"/>
  <c r="T10" i="29"/>
  <c r="Q10" i="29"/>
  <c r="N10" i="29"/>
  <c r="K10" i="29"/>
  <c r="H10" i="29"/>
  <c r="E10" i="29"/>
  <c r="AC9" i="29"/>
  <c r="Z9" i="29"/>
  <c r="W9" i="29"/>
  <c r="T9" i="29"/>
  <c r="AG9" i="29" s="1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G8" i="29" s="1"/>
  <c r="AC50" i="28"/>
  <c r="Z50" i="28"/>
  <c r="W50" i="28"/>
  <c r="T50" i="28"/>
  <c r="Q50" i="28"/>
  <c r="N50" i="28"/>
  <c r="K50" i="28"/>
  <c r="H50" i="28"/>
  <c r="E50" i="28"/>
  <c r="B50" i="28"/>
  <c r="AC49" i="28"/>
  <c r="Z49" i="28"/>
  <c r="W49" i="28"/>
  <c r="T49" i="28"/>
  <c r="Q49" i="28"/>
  <c r="N49" i="28"/>
  <c r="K49" i="28"/>
  <c r="H49" i="28"/>
  <c r="E49" i="28"/>
  <c r="AG49" i="28" s="1"/>
  <c r="B49" i="28"/>
  <c r="AC48" i="28"/>
  <c r="Z48" i="28"/>
  <c r="W48" i="28"/>
  <c r="T48" i="28"/>
  <c r="Q48" i="28"/>
  <c r="N48" i="28"/>
  <c r="K48" i="28"/>
  <c r="H48" i="28"/>
  <c r="E48" i="28"/>
  <c r="AG48" i="28" s="1"/>
  <c r="B48" i="28"/>
  <c r="AC47" i="28"/>
  <c r="Z47" i="28"/>
  <c r="W47" i="28"/>
  <c r="T47" i="28"/>
  <c r="Q47" i="28"/>
  <c r="N47" i="28"/>
  <c r="K47" i="28"/>
  <c r="H47" i="28"/>
  <c r="E47" i="28"/>
  <c r="AG47" i="28" s="1"/>
  <c r="B47" i="28"/>
  <c r="AC46" i="28"/>
  <c r="Z46" i="28"/>
  <c r="W46" i="28"/>
  <c r="T46" i="28"/>
  <c r="Q46" i="28"/>
  <c r="N46" i="28"/>
  <c r="K46" i="28"/>
  <c r="H46" i="28"/>
  <c r="E46" i="28"/>
  <c r="AG46" i="28" s="1"/>
  <c r="B46" i="28"/>
  <c r="AC45" i="28"/>
  <c r="Z45" i="28"/>
  <c r="W45" i="28"/>
  <c r="T45" i="28"/>
  <c r="Q45" i="28"/>
  <c r="N45" i="28"/>
  <c r="K45" i="28"/>
  <c r="H45" i="28"/>
  <c r="E45" i="28"/>
  <c r="B45" i="28"/>
  <c r="AC44" i="28"/>
  <c r="Z44" i="28"/>
  <c r="W44" i="28"/>
  <c r="T44" i="28"/>
  <c r="Q44" i="28"/>
  <c r="N44" i="28"/>
  <c r="K44" i="28"/>
  <c r="H44" i="28"/>
  <c r="E44" i="28"/>
  <c r="B44" i="28"/>
  <c r="AC43" i="28"/>
  <c r="Z43" i="28"/>
  <c r="W43" i="28"/>
  <c r="T43" i="28"/>
  <c r="Q43" i="28"/>
  <c r="N43" i="28"/>
  <c r="K43" i="28"/>
  <c r="H43" i="28"/>
  <c r="E43" i="28"/>
  <c r="B43" i="28"/>
  <c r="AC42" i="28"/>
  <c r="Z42" i="28"/>
  <c r="W42" i="28"/>
  <c r="T42" i="28"/>
  <c r="Q42" i="28"/>
  <c r="N42" i="28"/>
  <c r="K42" i="28"/>
  <c r="H42" i="28"/>
  <c r="E42" i="28"/>
  <c r="B42" i="28"/>
  <c r="AC41" i="28"/>
  <c r="Z41" i="28"/>
  <c r="W41" i="28"/>
  <c r="T41" i="28"/>
  <c r="Q41" i="28"/>
  <c r="N41" i="28"/>
  <c r="K41" i="28"/>
  <c r="H41" i="28"/>
  <c r="E41" i="28"/>
  <c r="AG41" i="28" s="1"/>
  <c r="B41" i="28"/>
  <c r="AC40" i="28"/>
  <c r="Z40" i="28"/>
  <c r="W40" i="28"/>
  <c r="T40" i="28"/>
  <c r="Q40" i="28"/>
  <c r="N40" i="28"/>
  <c r="K40" i="28"/>
  <c r="H40" i="28"/>
  <c r="E40" i="28"/>
  <c r="AG40" i="28" s="1"/>
  <c r="B40" i="28"/>
  <c r="AC39" i="28"/>
  <c r="Z39" i="28"/>
  <c r="W39" i="28"/>
  <c r="T39" i="28"/>
  <c r="Q39" i="28"/>
  <c r="N39" i="28"/>
  <c r="K39" i="28"/>
  <c r="H39" i="28"/>
  <c r="E39" i="28"/>
  <c r="AG39" i="28" s="1"/>
  <c r="B39" i="28"/>
  <c r="AC38" i="28"/>
  <c r="Z38" i="28"/>
  <c r="W38" i="28"/>
  <c r="T38" i="28"/>
  <c r="Q38" i="28"/>
  <c r="N38" i="28"/>
  <c r="K38" i="28"/>
  <c r="H38" i="28"/>
  <c r="E38" i="28"/>
  <c r="B38" i="28"/>
  <c r="AC37" i="28"/>
  <c r="Z37" i="28"/>
  <c r="W37" i="28"/>
  <c r="T37" i="28"/>
  <c r="Q37" i="28"/>
  <c r="N37" i="28"/>
  <c r="K37" i="28"/>
  <c r="H37" i="28"/>
  <c r="E37" i="28"/>
  <c r="AG37" i="28" s="1"/>
  <c r="B37" i="28"/>
  <c r="AC36" i="28"/>
  <c r="Z36" i="28"/>
  <c r="W36" i="28"/>
  <c r="T36" i="28"/>
  <c r="Q36" i="28"/>
  <c r="N36" i="28"/>
  <c r="K36" i="28"/>
  <c r="H36" i="28"/>
  <c r="E36" i="28"/>
  <c r="AG36" i="28" s="1"/>
  <c r="AC35" i="28"/>
  <c r="Z35" i="28"/>
  <c r="W35" i="28"/>
  <c r="T35" i="28"/>
  <c r="Q35" i="28"/>
  <c r="N35" i="28"/>
  <c r="K35" i="28"/>
  <c r="H35" i="28"/>
  <c r="E35" i="28"/>
  <c r="AG35" i="28" s="1"/>
  <c r="AC34" i="28"/>
  <c r="Z34" i="28"/>
  <c r="W34" i="28"/>
  <c r="T34" i="28"/>
  <c r="Q34" i="28"/>
  <c r="N34" i="28"/>
  <c r="K34" i="28"/>
  <c r="H34" i="28"/>
  <c r="E34" i="28"/>
  <c r="AG34" i="28" s="1"/>
  <c r="AC33" i="28"/>
  <c r="Z33" i="28"/>
  <c r="W33" i="28"/>
  <c r="T33" i="28"/>
  <c r="Q33" i="28"/>
  <c r="N33" i="28"/>
  <c r="K33" i="28"/>
  <c r="H33" i="28"/>
  <c r="E33" i="28"/>
  <c r="AG33" i="28" s="1"/>
  <c r="AC32" i="28"/>
  <c r="Z32" i="28"/>
  <c r="W32" i="28"/>
  <c r="T32" i="28"/>
  <c r="Q32" i="28"/>
  <c r="N32" i="28"/>
  <c r="K32" i="28"/>
  <c r="H32" i="28"/>
  <c r="AG32" i="28" s="1"/>
  <c r="E32" i="28"/>
  <c r="AC31" i="28"/>
  <c r="Z31" i="28"/>
  <c r="W31" i="28"/>
  <c r="T31" i="28"/>
  <c r="Q31" i="28"/>
  <c r="N31" i="28"/>
  <c r="K31" i="28"/>
  <c r="H31" i="28"/>
  <c r="E31" i="28"/>
  <c r="AG31" i="28" s="1"/>
  <c r="AC30" i="28"/>
  <c r="Z30" i="28"/>
  <c r="W30" i="28"/>
  <c r="T30" i="28"/>
  <c r="Q30" i="28"/>
  <c r="N30" i="28"/>
  <c r="K30" i="28"/>
  <c r="AG30" i="28" s="1"/>
  <c r="H30" i="28"/>
  <c r="E30" i="28"/>
  <c r="AC29" i="28"/>
  <c r="Z29" i="28"/>
  <c r="W29" i="28"/>
  <c r="T29" i="28"/>
  <c r="Q29" i="28"/>
  <c r="N29" i="28"/>
  <c r="K29" i="28"/>
  <c r="H29" i="28"/>
  <c r="E29" i="28"/>
  <c r="AG29" i="28" s="1"/>
  <c r="AG28" i="28"/>
  <c r="AC28" i="28"/>
  <c r="Z28" i="28"/>
  <c r="W28" i="28"/>
  <c r="T28" i="28"/>
  <c r="Q28" i="28"/>
  <c r="N28" i="28"/>
  <c r="K28" i="28"/>
  <c r="H28" i="28"/>
  <c r="E28" i="28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AG25" i="28" s="1"/>
  <c r="T25" i="28"/>
  <c r="Q25" i="28"/>
  <c r="N25" i="28"/>
  <c r="K25" i="28"/>
  <c r="H25" i="28"/>
  <c r="E25" i="28"/>
  <c r="AC24" i="28"/>
  <c r="Z24" i="28"/>
  <c r="W24" i="28"/>
  <c r="T24" i="28"/>
  <c r="AG24" i="28" s="1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AG23" i="28" s="1"/>
  <c r="E23" i="28"/>
  <c r="AC22" i="28"/>
  <c r="Z22" i="28"/>
  <c r="W22" i="28"/>
  <c r="T22" i="28"/>
  <c r="Q22" i="28"/>
  <c r="N22" i="28"/>
  <c r="K22" i="28"/>
  <c r="H22" i="28"/>
  <c r="E22" i="28"/>
  <c r="AG22" i="28" s="1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AG20" i="28" s="1"/>
  <c r="E20" i="28"/>
  <c r="AC19" i="28"/>
  <c r="Z19" i="28"/>
  <c r="W19" i="28"/>
  <c r="T19" i="28"/>
  <c r="Q19" i="28"/>
  <c r="N19" i="28"/>
  <c r="K19" i="28"/>
  <c r="H19" i="28"/>
  <c r="E19" i="28"/>
  <c r="AG19" i="28" s="1"/>
  <c r="AC18" i="28"/>
  <c r="Z18" i="28"/>
  <c r="W18" i="28"/>
  <c r="T18" i="28"/>
  <c r="Q18" i="28"/>
  <c r="N18" i="28"/>
  <c r="K18" i="28"/>
  <c r="AG18" i="28" s="1"/>
  <c r="H18" i="28"/>
  <c r="E18" i="28"/>
  <c r="AC17" i="28"/>
  <c r="Z17" i="28"/>
  <c r="W17" i="28"/>
  <c r="T17" i="28"/>
  <c r="Q17" i="28"/>
  <c r="N17" i="28"/>
  <c r="K17" i="28"/>
  <c r="H17" i="28"/>
  <c r="E17" i="28"/>
  <c r="AG17" i="28" s="1"/>
  <c r="AG16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AG13" i="28" s="1"/>
  <c r="T13" i="28"/>
  <c r="Q13" i="28"/>
  <c r="N13" i="28"/>
  <c r="K13" i="28"/>
  <c r="H13" i="28"/>
  <c r="E13" i="28"/>
  <c r="AC12" i="28"/>
  <c r="Z12" i="28"/>
  <c r="W12" i="28"/>
  <c r="T12" i="28"/>
  <c r="AG12" i="28" s="1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AG11" i="28" s="1"/>
  <c r="E11" i="28"/>
  <c r="AC10" i="28"/>
  <c r="Z10" i="28"/>
  <c r="W10" i="28"/>
  <c r="T10" i="28"/>
  <c r="Q10" i="28"/>
  <c r="N10" i="28"/>
  <c r="K10" i="28"/>
  <c r="H10" i="28"/>
  <c r="E10" i="28"/>
  <c r="AG10" i="28" s="1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AG8" i="28" s="1"/>
  <c r="E8" i="28"/>
  <c r="AC50" i="26"/>
  <c r="Z50" i="26"/>
  <c r="W50" i="26"/>
  <c r="T50" i="26"/>
  <c r="Q50" i="26"/>
  <c r="N50" i="26"/>
  <c r="K50" i="26"/>
  <c r="H50" i="26"/>
  <c r="E50" i="26"/>
  <c r="AG50" i="26" s="1"/>
  <c r="B50" i="26"/>
  <c r="AC49" i="26"/>
  <c r="Z49" i="26"/>
  <c r="W49" i="26"/>
  <c r="T49" i="26"/>
  <c r="Q49" i="26"/>
  <c r="N49" i="26"/>
  <c r="K49" i="26"/>
  <c r="H49" i="26"/>
  <c r="E49" i="26"/>
  <c r="AG49" i="26" s="1"/>
  <c r="B49" i="26"/>
  <c r="AC48" i="26"/>
  <c r="Z48" i="26"/>
  <c r="W48" i="26"/>
  <c r="T48" i="26"/>
  <c r="Q48" i="26"/>
  <c r="N48" i="26"/>
  <c r="K48" i="26"/>
  <c r="H48" i="26"/>
  <c r="E48" i="26"/>
  <c r="AG48" i="26" s="1"/>
  <c r="B48" i="26"/>
  <c r="AC47" i="26"/>
  <c r="Z47" i="26"/>
  <c r="W47" i="26"/>
  <c r="T47" i="26"/>
  <c r="Q47" i="26"/>
  <c r="N47" i="26"/>
  <c r="K47" i="26"/>
  <c r="H47" i="26"/>
  <c r="E47" i="26"/>
  <c r="AG47" i="26" s="1"/>
  <c r="B47" i="26"/>
  <c r="AC46" i="26"/>
  <c r="Z46" i="26"/>
  <c r="W46" i="26"/>
  <c r="T46" i="26"/>
  <c r="Q46" i="26"/>
  <c r="N46" i="26"/>
  <c r="K46" i="26"/>
  <c r="H46" i="26"/>
  <c r="E46" i="26"/>
  <c r="AG46" i="26" s="1"/>
  <c r="B46" i="26"/>
  <c r="AC45" i="26"/>
  <c r="Z45" i="26"/>
  <c r="W45" i="26"/>
  <c r="T45" i="26"/>
  <c r="Q45" i="26"/>
  <c r="N45" i="26"/>
  <c r="K45" i="26"/>
  <c r="H45" i="26"/>
  <c r="E45" i="26"/>
  <c r="AG45" i="26" s="1"/>
  <c r="B45" i="26"/>
  <c r="AC44" i="26"/>
  <c r="Z44" i="26"/>
  <c r="W44" i="26"/>
  <c r="T44" i="26"/>
  <c r="Q44" i="26"/>
  <c r="N44" i="26"/>
  <c r="K44" i="26"/>
  <c r="H44" i="26"/>
  <c r="E44" i="26"/>
  <c r="AG44" i="26" s="1"/>
  <c r="B44" i="26"/>
  <c r="AC43" i="26"/>
  <c r="Z43" i="26"/>
  <c r="W43" i="26"/>
  <c r="T43" i="26"/>
  <c r="Q43" i="26"/>
  <c r="N43" i="26"/>
  <c r="K43" i="26"/>
  <c r="H43" i="26"/>
  <c r="E43" i="26"/>
  <c r="AG43" i="26" s="1"/>
  <c r="B43" i="26"/>
  <c r="AC42" i="26"/>
  <c r="Z42" i="26"/>
  <c r="W42" i="26"/>
  <c r="T42" i="26"/>
  <c r="Q42" i="26"/>
  <c r="N42" i="26"/>
  <c r="K42" i="26"/>
  <c r="H42" i="26"/>
  <c r="E42" i="26"/>
  <c r="AG42" i="26" s="1"/>
  <c r="B42" i="26"/>
  <c r="AC41" i="26"/>
  <c r="Z41" i="26"/>
  <c r="W41" i="26"/>
  <c r="T41" i="26"/>
  <c r="Q41" i="26"/>
  <c r="N41" i="26"/>
  <c r="K41" i="26"/>
  <c r="H41" i="26"/>
  <c r="E41" i="26"/>
  <c r="AG41" i="26" s="1"/>
  <c r="B41" i="26"/>
  <c r="AC40" i="26"/>
  <c r="Z40" i="26"/>
  <c r="W40" i="26"/>
  <c r="T40" i="26"/>
  <c r="Q40" i="26"/>
  <c r="N40" i="26"/>
  <c r="K40" i="26"/>
  <c r="H40" i="26"/>
  <c r="E40" i="26"/>
  <c r="AG40" i="26" s="1"/>
  <c r="B40" i="26"/>
  <c r="AC39" i="26"/>
  <c r="Z39" i="26"/>
  <c r="W39" i="26"/>
  <c r="T39" i="26"/>
  <c r="Q39" i="26"/>
  <c r="N39" i="26"/>
  <c r="K39" i="26"/>
  <c r="H39" i="26"/>
  <c r="E39" i="26"/>
  <c r="AG39" i="26" s="1"/>
  <c r="B39" i="26"/>
  <c r="AC38" i="26"/>
  <c r="Z38" i="26"/>
  <c r="W38" i="26"/>
  <c r="T38" i="26"/>
  <c r="Q38" i="26"/>
  <c r="N38" i="26"/>
  <c r="K38" i="26"/>
  <c r="H38" i="26"/>
  <c r="E38" i="26"/>
  <c r="AG38" i="26" s="1"/>
  <c r="B38" i="26"/>
  <c r="AC37" i="26"/>
  <c r="Z37" i="26"/>
  <c r="W37" i="26"/>
  <c r="T37" i="26"/>
  <c r="Q37" i="26"/>
  <c r="N37" i="26"/>
  <c r="K37" i="26"/>
  <c r="H37" i="26"/>
  <c r="E37" i="26"/>
  <c r="AG37" i="26" s="1"/>
  <c r="B37" i="26"/>
  <c r="AC36" i="26"/>
  <c r="Z36" i="26"/>
  <c r="W36" i="26"/>
  <c r="T36" i="26"/>
  <c r="Q36" i="26"/>
  <c r="N36" i="26"/>
  <c r="K36" i="26"/>
  <c r="H36" i="26"/>
  <c r="E36" i="26"/>
  <c r="AG36" i="26" s="1"/>
  <c r="AC35" i="26"/>
  <c r="Z35" i="26"/>
  <c r="W35" i="26"/>
  <c r="T35" i="26"/>
  <c r="Q35" i="26"/>
  <c r="N35" i="26"/>
  <c r="K35" i="26"/>
  <c r="H35" i="26"/>
  <c r="E35" i="26"/>
  <c r="AG35" i="26" s="1"/>
  <c r="AC34" i="26"/>
  <c r="Z34" i="26"/>
  <c r="W34" i="26"/>
  <c r="T34" i="26"/>
  <c r="Q34" i="26"/>
  <c r="N34" i="26"/>
  <c r="K34" i="26"/>
  <c r="H34" i="26"/>
  <c r="E34" i="26"/>
  <c r="AG34" i="26" s="1"/>
  <c r="AC33" i="26"/>
  <c r="Z33" i="26"/>
  <c r="W33" i="26"/>
  <c r="T33" i="26"/>
  <c r="Q33" i="26"/>
  <c r="N33" i="26"/>
  <c r="K33" i="26"/>
  <c r="AG33" i="26" s="1"/>
  <c r="H33" i="26"/>
  <c r="E33" i="26"/>
  <c r="AC32" i="26"/>
  <c r="Z32" i="26"/>
  <c r="W32" i="26"/>
  <c r="T32" i="26"/>
  <c r="Q32" i="26"/>
  <c r="N32" i="26"/>
  <c r="K32" i="26"/>
  <c r="H32" i="26"/>
  <c r="E32" i="26"/>
  <c r="AG32" i="26" s="1"/>
  <c r="AG31" i="26"/>
  <c r="AC31" i="26"/>
  <c r="Z31" i="26"/>
  <c r="W31" i="26"/>
  <c r="T31" i="26"/>
  <c r="Q31" i="26"/>
  <c r="N31" i="26"/>
  <c r="K31" i="26"/>
  <c r="H31" i="26"/>
  <c r="E31" i="26"/>
  <c r="AC30" i="26"/>
  <c r="Z30" i="26"/>
  <c r="W30" i="26"/>
  <c r="T30" i="26"/>
  <c r="Q30" i="26"/>
  <c r="N30" i="26"/>
  <c r="K30" i="26"/>
  <c r="H30" i="26"/>
  <c r="E30" i="26"/>
  <c r="AC29" i="26"/>
  <c r="Z29" i="26"/>
  <c r="W29" i="26"/>
  <c r="T29" i="26"/>
  <c r="Q29" i="26"/>
  <c r="AG29" i="26" s="1"/>
  <c r="N29" i="26"/>
  <c r="K29" i="26"/>
  <c r="H29" i="26"/>
  <c r="E29" i="26"/>
  <c r="AC28" i="26"/>
  <c r="Z28" i="26"/>
  <c r="W28" i="26"/>
  <c r="AG28" i="26" s="1"/>
  <c r="T28" i="26"/>
  <c r="Q28" i="26"/>
  <c r="N28" i="26"/>
  <c r="K28" i="26"/>
  <c r="H28" i="26"/>
  <c r="E28" i="26"/>
  <c r="AC27" i="26"/>
  <c r="Z27" i="26"/>
  <c r="W27" i="26"/>
  <c r="T27" i="26"/>
  <c r="AG27" i="26" s="1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AG26" i="26" s="1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AG23" i="26" s="1"/>
  <c r="E23" i="26"/>
  <c r="AC22" i="26"/>
  <c r="Z22" i="26"/>
  <c r="W22" i="26"/>
  <c r="T22" i="26"/>
  <c r="Q22" i="26"/>
  <c r="N22" i="26"/>
  <c r="K22" i="26"/>
  <c r="H22" i="26"/>
  <c r="E22" i="26"/>
  <c r="AG22" i="26" s="1"/>
  <c r="AC21" i="26"/>
  <c r="Z21" i="26"/>
  <c r="W21" i="26"/>
  <c r="T21" i="26"/>
  <c r="Q21" i="26"/>
  <c r="N21" i="26"/>
  <c r="K21" i="26"/>
  <c r="AG21" i="26" s="1"/>
  <c r="H21" i="26"/>
  <c r="E21" i="26"/>
  <c r="AC20" i="26"/>
  <c r="Z20" i="26"/>
  <c r="W20" i="26"/>
  <c r="T20" i="26"/>
  <c r="Q20" i="26"/>
  <c r="N20" i="26"/>
  <c r="K20" i="26"/>
  <c r="H20" i="26"/>
  <c r="E20" i="26"/>
  <c r="AG20" i="26" s="1"/>
  <c r="AG19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G18" i="26" s="1"/>
  <c r="AC17" i="26"/>
  <c r="Z17" i="26"/>
  <c r="W17" i="26"/>
  <c r="T17" i="26"/>
  <c r="Q17" i="26"/>
  <c r="N17" i="26"/>
  <c r="K17" i="26"/>
  <c r="H17" i="26"/>
  <c r="E17" i="26"/>
  <c r="AC16" i="26"/>
  <c r="Z16" i="26"/>
  <c r="W16" i="26"/>
  <c r="AG16" i="26" s="1"/>
  <c r="T16" i="26"/>
  <c r="Q16" i="26"/>
  <c r="N16" i="26"/>
  <c r="K16" i="26"/>
  <c r="H16" i="26"/>
  <c r="E16" i="26"/>
  <c r="AC15" i="26"/>
  <c r="Z15" i="26"/>
  <c r="W15" i="26"/>
  <c r="T15" i="26"/>
  <c r="AG15" i="26" s="1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G13" i="26" s="1"/>
  <c r="AC12" i="26"/>
  <c r="Z12" i="26"/>
  <c r="W12" i="26"/>
  <c r="T12" i="26"/>
  <c r="Q12" i="26"/>
  <c r="N12" i="26"/>
  <c r="K12" i="26"/>
  <c r="H12" i="26"/>
  <c r="E12" i="26"/>
  <c r="AG12" i="26" s="1"/>
  <c r="AC11" i="26"/>
  <c r="Z11" i="26"/>
  <c r="W11" i="26"/>
  <c r="T11" i="26"/>
  <c r="Q11" i="26"/>
  <c r="N11" i="26"/>
  <c r="K11" i="26"/>
  <c r="H11" i="26"/>
  <c r="AG11" i="26" s="1"/>
  <c r="E11" i="26"/>
  <c r="AC10" i="26"/>
  <c r="Z10" i="26"/>
  <c r="W10" i="26"/>
  <c r="T10" i="26"/>
  <c r="Q10" i="26"/>
  <c r="N10" i="26"/>
  <c r="K10" i="26"/>
  <c r="H10" i="26"/>
  <c r="E10" i="26"/>
  <c r="AG10" i="26" s="1"/>
  <c r="AC9" i="26"/>
  <c r="Z9" i="26"/>
  <c r="W9" i="26"/>
  <c r="T9" i="26"/>
  <c r="Q9" i="26"/>
  <c r="N9" i="26"/>
  <c r="K9" i="26"/>
  <c r="AG9" i="26" s="1"/>
  <c r="H9" i="26"/>
  <c r="E9" i="26"/>
  <c r="AC8" i="26"/>
  <c r="Z8" i="26"/>
  <c r="W8" i="26"/>
  <c r="T8" i="26"/>
  <c r="Q8" i="26"/>
  <c r="N8" i="26"/>
  <c r="K8" i="26"/>
  <c r="H8" i="26"/>
  <c r="E8" i="26"/>
  <c r="AC50" i="25"/>
  <c r="Z50" i="25"/>
  <c r="W50" i="25"/>
  <c r="T50" i="25"/>
  <c r="Q50" i="25"/>
  <c r="N50" i="25"/>
  <c r="K50" i="25"/>
  <c r="H50" i="25"/>
  <c r="E50" i="25"/>
  <c r="AG50" i="25" s="1"/>
  <c r="B50" i="25"/>
  <c r="AC49" i="25"/>
  <c r="Z49" i="25"/>
  <c r="W49" i="25"/>
  <c r="T49" i="25"/>
  <c r="Q49" i="25"/>
  <c r="N49" i="25"/>
  <c r="K49" i="25"/>
  <c r="H49" i="25"/>
  <c r="E49" i="25"/>
  <c r="AG49" i="25" s="1"/>
  <c r="B49" i="25"/>
  <c r="AC48" i="25"/>
  <c r="Z48" i="25"/>
  <c r="W48" i="25"/>
  <c r="T48" i="25"/>
  <c r="Q48" i="25"/>
  <c r="N48" i="25"/>
  <c r="K48" i="25"/>
  <c r="H48" i="25"/>
  <c r="E48" i="25"/>
  <c r="AG48" i="25" s="1"/>
  <c r="B48" i="25"/>
  <c r="AC47" i="25"/>
  <c r="Z47" i="25"/>
  <c r="W47" i="25"/>
  <c r="T47" i="25"/>
  <c r="Q47" i="25"/>
  <c r="N47" i="25"/>
  <c r="K47" i="25"/>
  <c r="H47" i="25"/>
  <c r="E47" i="25"/>
  <c r="AG47" i="25" s="1"/>
  <c r="B47" i="25"/>
  <c r="AC46" i="25"/>
  <c r="Z46" i="25"/>
  <c r="W46" i="25"/>
  <c r="T46" i="25"/>
  <c r="Q46" i="25"/>
  <c r="N46" i="25"/>
  <c r="K46" i="25"/>
  <c r="H46" i="25"/>
  <c r="E46" i="25"/>
  <c r="AG46" i="25" s="1"/>
  <c r="B46" i="25"/>
  <c r="AC45" i="25"/>
  <c r="Z45" i="25"/>
  <c r="W45" i="25"/>
  <c r="T45" i="25"/>
  <c r="Q45" i="25"/>
  <c r="N45" i="25"/>
  <c r="K45" i="25"/>
  <c r="H45" i="25"/>
  <c r="E45" i="25"/>
  <c r="AG45" i="25" s="1"/>
  <c r="B45" i="25"/>
  <c r="AC44" i="25"/>
  <c r="Z44" i="25"/>
  <c r="W44" i="25"/>
  <c r="T44" i="25"/>
  <c r="Q44" i="25"/>
  <c r="N44" i="25"/>
  <c r="K44" i="25"/>
  <c r="H44" i="25"/>
  <c r="E44" i="25"/>
  <c r="AG44" i="25" s="1"/>
  <c r="B44" i="25"/>
  <c r="AC43" i="25"/>
  <c r="Z43" i="25"/>
  <c r="W43" i="25"/>
  <c r="T43" i="25"/>
  <c r="Q43" i="25"/>
  <c r="N43" i="25"/>
  <c r="K43" i="25"/>
  <c r="H43" i="25"/>
  <c r="E43" i="25"/>
  <c r="AG43" i="25" s="1"/>
  <c r="B43" i="25"/>
  <c r="AC42" i="25"/>
  <c r="Z42" i="25"/>
  <c r="W42" i="25"/>
  <c r="T42" i="25"/>
  <c r="Q42" i="25"/>
  <c r="N42" i="25"/>
  <c r="K42" i="25"/>
  <c r="H42" i="25"/>
  <c r="E42" i="25"/>
  <c r="AG42" i="25" s="1"/>
  <c r="B42" i="25"/>
  <c r="AC41" i="25"/>
  <c r="Z41" i="25"/>
  <c r="W41" i="25"/>
  <c r="T41" i="25"/>
  <c r="Q41" i="25"/>
  <c r="N41" i="25"/>
  <c r="K41" i="25"/>
  <c r="H41" i="25"/>
  <c r="E41" i="25"/>
  <c r="AG41" i="25" s="1"/>
  <c r="B41" i="25"/>
  <c r="AC40" i="25"/>
  <c r="Z40" i="25"/>
  <c r="W40" i="25"/>
  <c r="T40" i="25"/>
  <c r="Q40" i="25"/>
  <c r="N40" i="25"/>
  <c r="K40" i="25"/>
  <c r="H40" i="25"/>
  <c r="E40" i="25"/>
  <c r="AG40" i="25" s="1"/>
  <c r="B40" i="25"/>
  <c r="AC39" i="25"/>
  <c r="Z39" i="25"/>
  <c r="W39" i="25"/>
  <c r="T39" i="25"/>
  <c r="Q39" i="25"/>
  <c r="N39" i="25"/>
  <c r="K39" i="25"/>
  <c r="H39" i="25"/>
  <c r="E39" i="25"/>
  <c r="AG39" i="25" s="1"/>
  <c r="B39" i="25"/>
  <c r="AC38" i="25"/>
  <c r="Z38" i="25"/>
  <c r="W38" i="25"/>
  <c r="T38" i="25"/>
  <c r="Q38" i="25"/>
  <c r="N38" i="25"/>
  <c r="K38" i="25"/>
  <c r="H38" i="25"/>
  <c r="E38" i="25"/>
  <c r="AG38" i="25" s="1"/>
  <c r="B38" i="25"/>
  <c r="AC37" i="25"/>
  <c r="Z37" i="25"/>
  <c r="W37" i="25"/>
  <c r="T37" i="25"/>
  <c r="Q37" i="25"/>
  <c r="N37" i="25"/>
  <c r="K37" i="25"/>
  <c r="H37" i="25"/>
  <c r="E37" i="25"/>
  <c r="AG37" i="25" s="1"/>
  <c r="B37" i="25"/>
  <c r="AC36" i="25"/>
  <c r="Z36" i="25"/>
  <c r="W36" i="25"/>
  <c r="T36" i="25"/>
  <c r="Q36" i="25"/>
  <c r="N36" i="25"/>
  <c r="K36" i="25"/>
  <c r="H36" i="25"/>
  <c r="E36" i="25"/>
  <c r="AG36" i="25" s="1"/>
  <c r="AC35" i="25"/>
  <c r="Z35" i="25"/>
  <c r="W35" i="25"/>
  <c r="T35" i="25"/>
  <c r="Q35" i="25"/>
  <c r="N35" i="25"/>
  <c r="K35" i="25"/>
  <c r="H35" i="25"/>
  <c r="E35" i="25"/>
  <c r="AG35" i="25" s="1"/>
  <c r="AC34" i="25"/>
  <c r="Z34" i="25"/>
  <c r="W34" i="25"/>
  <c r="T34" i="25"/>
  <c r="Q34" i="25"/>
  <c r="N34" i="25"/>
  <c r="K34" i="25"/>
  <c r="H34" i="25"/>
  <c r="E34" i="25"/>
  <c r="AG34" i="25" s="1"/>
  <c r="AC33" i="25"/>
  <c r="Z33" i="25"/>
  <c r="W33" i="25"/>
  <c r="T33" i="25"/>
  <c r="Q33" i="25"/>
  <c r="N33" i="25"/>
  <c r="K33" i="25"/>
  <c r="H33" i="25"/>
  <c r="E33" i="25"/>
  <c r="AC32" i="25"/>
  <c r="Z32" i="25"/>
  <c r="W32" i="25"/>
  <c r="T32" i="25"/>
  <c r="Q32" i="25"/>
  <c r="N32" i="25"/>
  <c r="K32" i="25"/>
  <c r="H32" i="25"/>
  <c r="E32" i="25"/>
  <c r="AC31" i="25"/>
  <c r="Z31" i="25"/>
  <c r="W31" i="25"/>
  <c r="AG31" i="25" s="1"/>
  <c r="T31" i="25"/>
  <c r="Q31" i="25"/>
  <c r="N31" i="25"/>
  <c r="K31" i="25"/>
  <c r="H31" i="25"/>
  <c r="E31" i="25"/>
  <c r="AG30" i="25"/>
  <c r="AC30" i="25"/>
  <c r="Z30" i="25"/>
  <c r="W30" i="25"/>
  <c r="T30" i="25"/>
  <c r="Q30" i="25"/>
  <c r="N30" i="25"/>
  <c r="K30" i="25"/>
  <c r="H30" i="25"/>
  <c r="E30" i="25"/>
  <c r="AC29" i="25"/>
  <c r="Z29" i="25"/>
  <c r="W29" i="25"/>
  <c r="T29" i="25"/>
  <c r="Q29" i="25"/>
  <c r="N29" i="25"/>
  <c r="K29" i="25"/>
  <c r="H29" i="25"/>
  <c r="E29" i="25"/>
  <c r="AC28" i="25"/>
  <c r="Z28" i="25"/>
  <c r="W28" i="25"/>
  <c r="T28" i="25"/>
  <c r="Q28" i="25"/>
  <c r="N28" i="25"/>
  <c r="K28" i="25"/>
  <c r="H28" i="25"/>
  <c r="E28" i="25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G22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G21" i="25" s="1"/>
  <c r="AC20" i="25"/>
  <c r="Z20" i="25"/>
  <c r="W20" i="25"/>
  <c r="T20" i="25"/>
  <c r="Q20" i="25"/>
  <c r="N20" i="25"/>
  <c r="K20" i="25"/>
  <c r="H20" i="25"/>
  <c r="E20" i="25"/>
  <c r="AG19" i="25"/>
  <c r="AC19" i="25"/>
  <c r="Z19" i="25"/>
  <c r="W19" i="25"/>
  <c r="T19" i="25"/>
  <c r="Q19" i="25"/>
  <c r="N19" i="25"/>
  <c r="K19" i="25"/>
  <c r="H19" i="25"/>
  <c r="E19" i="25"/>
  <c r="AG18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AG14" i="25" s="1"/>
  <c r="E14" i="25"/>
  <c r="AC13" i="25"/>
  <c r="Z13" i="25"/>
  <c r="W13" i="25"/>
  <c r="T13" i="25"/>
  <c r="Q13" i="25"/>
  <c r="N13" i="25"/>
  <c r="K13" i="25"/>
  <c r="H13" i="25"/>
  <c r="E13" i="25"/>
  <c r="AG13" i="25" s="1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G10" i="25" s="1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AG8" i="25" s="1"/>
  <c r="N8" i="25"/>
  <c r="K8" i="25"/>
  <c r="H8" i="25"/>
  <c r="E8" i="25"/>
  <c r="AC50" i="24"/>
  <c r="Z50" i="24"/>
  <c r="W50" i="24"/>
  <c r="T50" i="24"/>
  <c r="Q50" i="24"/>
  <c r="N50" i="24"/>
  <c r="AG50" i="24" s="1"/>
  <c r="K50" i="24"/>
  <c r="H50" i="24"/>
  <c r="E50" i="24"/>
  <c r="B50" i="24"/>
  <c r="AC49" i="24"/>
  <c r="Z49" i="24"/>
  <c r="W49" i="24"/>
  <c r="T49" i="24"/>
  <c r="Q49" i="24"/>
  <c r="N49" i="24"/>
  <c r="AG49" i="24" s="1"/>
  <c r="K49" i="24"/>
  <c r="H49" i="24"/>
  <c r="E49" i="24"/>
  <c r="B49" i="24"/>
  <c r="AC48" i="24"/>
  <c r="Z48" i="24"/>
  <c r="W48" i="24"/>
  <c r="T48" i="24"/>
  <c r="Q48" i="24"/>
  <c r="N48" i="24"/>
  <c r="AG48" i="24" s="1"/>
  <c r="K48" i="24"/>
  <c r="H48" i="24"/>
  <c r="E48" i="24"/>
  <c r="B48" i="24"/>
  <c r="AC47" i="24"/>
  <c r="Z47" i="24"/>
  <c r="W47" i="24"/>
  <c r="T47" i="24"/>
  <c r="Q47" i="24"/>
  <c r="N47" i="24"/>
  <c r="AG47" i="24" s="1"/>
  <c r="K47" i="24"/>
  <c r="H47" i="24"/>
  <c r="E47" i="24"/>
  <c r="B47" i="24"/>
  <c r="AC46" i="24"/>
  <c r="Z46" i="24"/>
  <c r="W46" i="24"/>
  <c r="T46" i="24"/>
  <c r="Q46" i="24"/>
  <c r="N46" i="24"/>
  <c r="AG46" i="24" s="1"/>
  <c r="K46" i="24"/>
  <c r="H46" i="24"/>
  <c r="E46" i="24"/>
  <c r="B46" i="24"/>
  <c r="AC45" i="24"/>
  <c r="Z45" i="24"/>
  <c r="W45" i="24"/>
  <c r="T45" i="24"/>
  <c r="Q45" i="24"/>
  <c r="N45" i="24"/>
  <c r="AG45" i="24" s="1"/>
  <c r="K45" i="24"/>
  <c r="H45" i="24"/>
  <c r="E45" i="24"/>
  <c r="B45" i="24"/>
  <c r="AC44" i="24"/>
  <c r="Z44" i="24"/>
  <c r="W44" i="24"/>
  <c r="T44" i="24"/>
  <c r="Q44" i="24"/>
  <c r="N44" i="24"/>
  <c r="AG44" i="24" s="1"/>
  <c r="K44" i="24"/>
  <c r="H44" i="24"/>
  <c r="E44" i="24"/>
  <c r="B44" i="24"/>
  <c r="AC43" i="24"/>
  <c r="Z43" i="24"/>
  <c r="W43" i="24"/>
  <c r="T43" i="24"/>
  <c r="Q43" i="24"/>
  <c r="N43" i="24"/>
  <c r="AG43" i="24" s="1"/>
  <c r="K43" i="24"/>
  <c r="H43" i="24"/>
  <c r="E43" i="24"/>
  <c r="B43" i="24"/>
  <c r="AC42" i="24"/>
  <c r="Z42" i="24"/>
  <c r="W42" i="24"/>
  <c r="T42" i="24"/>
  <c r="Q42" i="24"/>
  <c r="N42" i="24"/>
  <c r="AG42" i="24" s="1"/>
  <c r="K42" i="24"/>
  <c r="H42" i="24"/>
  <c r="E42" i="24"/>
  <c r="B42" i="24"/>
  <c r="AC41" i="24"/>
  <c r="Z41" i="24"/>
  <c r="W41" i="24"/>
  <c r="T41" i="24"/>
  <c r="Q41" i="24"/>
  <c r="N41" i="24"/>
  <c r="AG41" i="24" s="1"/>
  <c r="K41" i="24"/>
  <c r="H41" i="24"/>
  <c r="E41" i="24"/>
  <c r="B41" i="24"/>
  <c r="AC40" i="24"/>
  <c r="Z40" i="24"/>
  <c r="W40" i="24"/>
  <c r="T40" i="24"/>
  <c r="Q40" i="24"/>
  <c r="N40" i="24"/>
  <c r="AG40" i="24" s="1"/>
  <c r="K40" i="24"/>
  <c r="H40" i="24"/>
  <c r="E40" i="24"/>
  <c r="B40" i="24"/>
  <c r="AC39" i="24"/>
  <c r="Z39" i="24"/>
  <c r="W39" i="24"/>
  <c r="T39" i="24"/>
  <c r="Q39" i="24"/>
  <c r="N39" i="24"/>
  <c r="AG39" i="24" s="1"/>
  <c r="K39" i="24"/>
  <c r="H39" i="24"/>
  <c r="E39" i="24"/>
  <c r="B39" i="24"/>
  <c r="AC38" i="24"/>
  <c r="Z38" i="24"/>
  <c r="W38" i="24"/>
  <c r="T38" i="24"/>
  <c r="Q38" i="24"/>
  <c r="N38" i="24"/>
  <c r="AG38" i="24" s="1"/>
  <c r="K38" i="24"/>
  <c r="H38" i="24"/>
  <c r="E38" i="24"/>
  <c r="B38" i="24"/>
  <c r="AC37" i="24"/>
  <c r="Z37" i="24"/>
  <c r="W37" i="24"/>
  <c r="T37" i="24"/>
  <c r="Q37" i="24"/>
  <c r="N37" i="24"/>
  <c r="AG37" i="24" s="1"/>
  <c r="K37" i="24"/>
  <c r="H37" i="24"/>
  <c r="E37" i="24"/>
  <c r="B37" i="24"/>
  <c r="AC36" i="24"/>
  <c r="Z36" i="24"/>
  <c r="W36" i="24"/>
  <c r="T36" i="24"/>
  <c r="Q36" i="24"/>
  <c r="N36" i="24"/>
  <c r="AG36" i="24" s="1"/>
  <c r="K36" i="24"/>
  <c r="H36" i="24"/>
  <c r="E36" i="24"/>
  <c r="AC35" i="24"/>
  <c r="Z35" i="24"/>
  <c r="W35" i="24"/>
  <c r="T35" i="24"/>
  <c r="Q35" i="24"/>
  <c r="N35" i="24"/>
  <c r="AG35" i="24" s="1"/>
  <c r="K35" i="24"/>
  <c r="H35" i="24"/>
  <c r="E35" i="24"/>
  <c r="AC34" i="24"/>
  <c r="Z34" i="24"/>
  <c r="W34" i="24"/>
  <c r="T34" i="24"/>
  <c r="Q34" i="24"/>
  <c r="N34" i="24"/>
  <c r="AG34" i="24" s="1"/>
  <c r="K34" i="24"/>
  <c r="H34" i="24"/>
  <c r="E34" i="24"/>
  <c r="AC33" i="24"/>
  <c r="Z33" i="24"/>
  <c r="W33" i="24"/>
  <c r="T33" i="24"/>
  <c r="Q33" i="24"/>
  <c r="N33" i="24"/>
  <c r="K33" i="24"/>
  <c r="AG33" i="24" s="1"/>
  <c r="H33" i="24"/>
  <c r="E33" i="24"/>
  <c r="AC32" i="24"/>
  <c r="Z32" i="24"/>
  <c r="W32" i="24"/>
  <c r="T32" i="24"/>
  <c r="Q32" i="24"/>
  <c r="N32" i="24"/>
  <c r="K32" i="24"/>
  <c r="H32" i="24"/>
  <c r="E32" i="24"/>
  <c r="AC31" i="24"/>
  <c r="Z31" i="24"/>
  <c r="W31" i="24"/>
  <c r="T31" i="24"/>
  <c r="Q31" i="24"/>
  <c r="N31" i="24"/>
  <c r="K31" i="24"/>
  <c r="H31" i="24"/>
  <c r="E31" i="24"/>
  <c r="AC30" i="24"/>
  <c r="Z30" i="24"/>
  <c r="W30" i="24"/>
  <c r="T30" i="24"/>
  <c r="Q30" i="24"/>
  <c r="N30" i="24"/>
  <c r="K30" i="24"/>
  <c r="H30" i="24"/>
  <c r="E30" i="24"/>
  <c r="AC29" i="24"/>
  <c r="Z29" i="24"/>
  <c r="W29" i="24"/>
  <c r="T29" i="24"/>
  <c r="Q29" i="24"/>
  <c r="N29" i="24"/>
  <c r="K29" i="24"/>
  <c r="H29" i="24"/>
  <c r="E29" i="24"/>
  <c r="AC28" i="24"/>
  <c r="Z28" i="24"/>
  <c r="W28" i="24"/>
  <c r="T28" i="24"/>
  <c r="Q28" i="24"/>
  <c r="N28" i="24"/>
  <c r="K28" i="24"/>
  <c r="H28" i="24"/>
  <c r="E28" i="24"/>
  <c r="AG28" i="24" s="1"/>
  <c r="AG27" i="24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G25" i="24" s="1"/>
  <c r="AC24" i="24"/>
  <c r="Z24" i="24"/>
  <c r="W24" i="24"/>
  <c r="T24" i="24"/>
  <c r="Q24" i="24"/>
  <c r="N24" i="24"/>
  <c r="K24" i="24"/>
  <c r="H24" i="24"/>
  <c r="E24" i="24"/>
  <c r="AG23" i="24"/>
  <c r="AC23" i="24"/>
  <c r="Z23" i="24"/>
  <c r="W23" i="24"/>
  <c r="T23" i="24"/>
  <c r="Q23" i="24"/>
  <c r="N23" i="24"/>
  <c r="K23" i="24"/>
  <c r="H23" i="24"/>
  <c r="E23" i="24"/>
  <c r="AC22" i="24"/>
  <c r="AG22" i="24" s="1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AG21" i="24" s="1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AG16" i="24" s="1"/>
  <c r="N16" i="24"/>
  <c r="K16" i="24"/>
  <c r="H16" i="24"/>
  <c r="E16" i="24"/>
  <c r="AC15" i="24"/>
  <c r="Z15" i="24"/>
  <c r="W15" i="24"/>
  <c r="T15" i="24"/>
  <c r="Q15" i="24"/>
  <c r="N15" i="24"/>
  <c r="AG15" i="24" s="1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G13" i="24" s="1"/>
  <c r="AC12" i="24"/>
  <c r="Z12" i="24"/>
  <c r="W12" i="24"/>
  <c r="T12" i="24"/>
  <c r="Q12" i="24"/>
  <c r="N12" i="24"/>
  <c r="K12" i="24"/>
  <c r="H12" i="24"/>
  <c r="E12" i="24"/>
  <c r="AG12" i="24" s="1"/>
  <c r="AC11" i="24"/>
  <c r="Z11" i="24"/>
  <c r="W11" i="24"/>
  <c r="T11" i="24"/>
  <c r="Q11" i="24"/>
  <c r="N11" i="24"/>
  <c r="AG11" i="24" s="1"/>
  <c r="K11" i="24"/>
  <c r="H11" i="24"/>
  <c r="E11" i="24"/>
  <c r="AG10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50" i="23"/>
  <c r="Z50" i="23"/>
  <c r="W50" i="23"/>
  <c r="T50" i="23"/>
  <c r="Q50" i="23"/>
  <c r="N50" i="23"/>
  <c r="K50" i="23"/>
  <c r="H50" i="23"/>
  <c r="E50" i="23"/>
  <c r="B50" i="23"/>
  <c r="AC49" i="23"/>
  <c r="Z49" i="23"/>
  <c r="W49" i="23"/>
  <c r="T49" i="23"/>
  <c r="Q49" i="23"/>
  <c r="N49" i="23"/>
  <c r="K49" i="23"/>
  <c r="H49" i="23"/>
  <c r="E49" i="23"/>
  <c r="AG49" i="23" s="1"/>
  <c r="B49" i="23"/>
  <c r="AC48" i="23"/>
  <c r="Z48" i="23"/>
  <c r="W48" i="23"/>
  <c r="T48" i="23"/>
  <c r="Q48" i="23"/>
  <c r="N48" i="23"/>
  <c r="K48" i="23"/>
  <c r="H48" i="23"/>
  <c r="E48" i="23"/>
  <c r="B48" i="23"/>
  <c r="AC47" i="23"/>
  <c r="Z47" i="23"/>
  <c r="W47" i="23"/>
  <c r="T47" i="23"/>
  <c r="Q47" i="23"/>
  <c r="N47" i="23"/>
  <c r="K47" i="23"/>
  <c r="H47" i="23"/>
  <c r="E47" i="23"/>
  <c r="B47" i="23"/>
  <c r="AC46" i="23"/>
  <c r="Z46" i="23"/>
  <c r="W46" i="23"/>
  <c r="T46" i="23"/>
  <c r="Q46" i="23"/>
  <c r="N46" i="23"/>
  <c r="K46" i="23"/>
  <c r="H46" i="23"/>
  <c r="E46" i="23"/>
  <c r="AG46" i="23" s="1"/>
  <c r="B46" i="23"/>
  <c r="AC45" i="23"/>
  <c r="Z45" i="23"/>
  <c r="W45" i="23"/>
  <c r="T45" i="23"/>
  <c r="Q45" i="23"/>
  <c r="N45" i="23"/>
  <c r="K45" i="23"/>
  <c r="H45" i="23"/>
  <c r="E45" i="23"/>
  <c r="B45" i="23"/>
  <c r="AC44" i="23"/>
  <c r="Z44" i="23"/>
  <c r="W44" i="23"/>
  <c r="T44" i="23"/>
  <c r="Q44" i="23"/>
  <c r="N44" i="23"/>
  <c r="K44" i="23"/>
  <c r="H44" i="23"/>
  <c r="E44" i="23"/>
  <c r="B44" i="23"/>
  <c r="AC43" i="23"/>
  <c r="Z43" i="23"/>
  <c r="W43" i="23"/>
  <c r="T43" i="23"/>
  <c r="Q43" i="23"/>
  <c r="N43" i="23"/>
  <c r="K43" i="23"/>
  <c r="H43" i="23"/>
  <c r="E43" i="23"/>
  <c r="B43" i="23"/>
  <c r="AC42" i="23"/>
  <c r="Z42" i="23"/>
  <c r="W42" i="23"/>
  <c r="T42" i="23"/>
  <c r="Q42" i="23"/>
  <c r="N42" i="23"/>
  <c r="K42" i="23"/>
  <c r="H42" i="23"/>
  <c r="E42" i="23"/>
  <c r="B42" i="23"/>
  <c r="AC41" i="23"/>
  <c r="Z41" i="23"/>
  <c r="W41" i="23"/>
  <c r="T41" i="23"/>
  <c r="Q41" i="23"/>
  <c r="N41" i="23"/>
  <c r="K41" i="23"/>
  <c r="H41" i="23"/>
  <c r="E41" i="23"/>
  <c r="B41" i="23"/>
  <c r="AC40" i="23"/>
  <c r="Z40" i="23"/>
  <c r="W40" i="23"/>
  <c r="T40" i="23"/>
  <c r="Q40" i="23"/>
  <c r="N40" i="23"/>
  <c r="K40" i="23"/>
  <c r="H40" i="23"/>
  <c r="E40" i="23"/>
  <c r="B40" i="23"/>
  <c r="AC39" i="23"/>
  <c r="Z39" i="23"/>
  <c r="W39" i="23"/>
  <c r="T39" i="23"/>
  <c r="Q39" i="23"/>
  <c r="N39" i="23"/>
  <c r="K39" i="23"/>
  <c r="H39" i="23"/>
  <c r="E39" i="23"/>
  <c r="B39" i="23"/>
  <c r="AC38" i="23"/>
  <c r="Z38" i="23"/>
  <c r="W38" i="23"/>
  <c r="T38" i="23"/>
  <c r="Q38" i="23"/>
  <c r="N38" i="23"/>
  <c r="K38" i="23"/>
  <c r="H38" i="23"/>
  <c r="E38" i="23"/>
  <c r="B38" i="23"/>
  <c r="AC37" i="23"/>
  <c r="Z37" i="23"/>
  <c r="W37" i="23"/>
  <c r="T37" i="23"/>
  <c r="Q37" i="23"/>
  <c r="N37" i="23"/>
  <c r="K37" i="23"/>
  <c r="H37" i="23"/>
  <c r="E37" i="23"/>
  <c r="B37" i="23"/>
  <c r="AC36" i="23"/>
  <c r="Z36" i="23"/>
  <c r="W36" i="23"/>
  <c r="T36" i="23"/>
  <c r="Q36" i="23"/>
  <c r="N36" i="23"/>
  <c r="K36" i="23"/>
  <c r="H36" i="23"/>
  <c r="E36" i="23"/>
  <c r="AC35" i="23"/>
  <c r="Z35" i="23"/>
  <c r="W35" i="23"/>
  <c r="T35" i="23"/>
  <c r="Q35" i="23"/>
  <c r="N35" i="23"/>
  <c r="K35" i="23"/>
  <c r="H35" i="23"/>
  <c r="E35" i="23"/>
  <c r="AC34" i="23"/>
  <c r="Z34" i="23"/>
  <c r="W34" i="23"/>
  <c r="T34" i="23"/>
  <c r="Q34" i="23"/>
  <c r="N34" i="23"/>
  <c r="K34" i="23"/>
  <c r="H34" i="23"/>
  <c r="E34" i="23"/>
  <c r="AG34" i="23" s="1"/>
  <c r="AC33" i="23"/>
  <c r="Z33" i="23"/>
  <c r="W33" i="23"/>
  <c r="T33" i="23"/>
  <c r="Q33" i="23"/>
  <c r="N33" i="23"/>
  <c r="K33" i="23"/>
  <c r="H33" i="23"/>
  <c r="E33" i="23"/>
  <c r="AC32" i="23"/>
  <c r="Z32" i="23"/>
  <c r="W32" i="23"/>
  <c r="T32" i="23"/>
  <c r="Q32" i="23"/>
  <c r="N32" i="23"/>
  <c r="K32" i="23"/>
  <c r="H32" i="23"/>
  <c r="E32" i="23"/>
  <c r="AC31" i="23"/>
  <c r="Z31" i="23"/>
  <c r="W31" i="23"/>
  <c r="T31" i="23"/>
  <c r="Q31" i="23"/>
  <c r="N31" i="23"/>
  <c r="K31" i="23"/>
  <c r="H31" i="23"/>
  <c r="E31" i="23"/>
  <c r="AC30" i="23"/>
  <c r="Z30" i="23"/>
  <c r="W30" i="23"/>
  <c r="T30" i="23"/>
  <c r="Q30" i="23"/>
  <c r="N30" i="23"/>
  <c r="K30" i="23"/>
  <c r="H30" i="23"/>
  <c r="E30" i="23"/>
  <c r="AC29" i="23"/>
  <c r="Z29" i="23"/>
  <c r="W29" i="23"/>
  <c r="T29" i="23"/>
  <c r="Q29" i="23"/>
  <c r="N29" i="23"/>
  <c r="K29" i="23"/>
  <c r="H29" i="23"/>
  <c r="E29" i="23"/>
  <c r="AC28" i="23"/>
  <c r="Z28" i="23"/>
  <c r="W28" i="23"/>
  <c r="T28" i="23"/>
  <c r="Q28" i="23"/>
  <c r="N28" i="23"/>
  <c r="K28" i="23"/>
  <c r="H28" i="23"/>
  <c r="E28" i="23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G22" i="23" s="1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G16" i="23" s="1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50" i="22"/>
  <c r="Z50" i="22"/>
  <c r="W50" i="22"/>
  <c r="T50" i="22"/>
  <c r="Q50" i="22"/>
  <c r="N50" i="22"/>
  <c r="K50" i="22"/>
  <c r="H50" i="22"/>
  <c r="E50" i="22"/>
  <c r="B50" i="22"/>
  <c r="AC49" i="22"/>
  <c r="Z49" i="22"/>
  <c r="W49" i="22"/>
  <c r="T49" i="22"/>
  <c r="Q49" i="22"/>
  <c r="N49" i="22"/>
  <c r="K49" i="22"/>
  <c r="H49" i="22"/>
  <c r="E49" i="22"/>
  <c r="B49" i="22"/>
  <c r="AC48" i="22"/>
  <c r="Z48" i="22"/>
  <c r="W48" i="22"/>
  <c r="T48" i="22"/>
  <c r="Q48" i="22"/>
  <c r="N48" i="22"/>
  <c r="K48" i="22"/>
  <c r="H48" i="22"/>
  <c r="E48" i="22"/>
  <c r="B48" i="22"/>
  <c r="AC47" i="22"/>
  <c r="Z47" i="22"/>
  <c r="W47" i="22"/>
  <c r="T47" i="22"/>
  <c r="Q47" i="22"/>
  <c r="N47" i="22"/>
  <c r="K47" i="22"/>
  <c r="H47" i="22"/>
  <c r="E47" i="22"/>
  <c r="B47" i="22"/>
  <c r="AC46" i="22"/>
  <c r="Z46" i="22"/>
  <c r="W46" i="22"/>
  <c r="T46" i="22"/>
  <c r="Q46" i="22"/>
  <c r="N46" i="22"/>
  <c r="K46" i="22"/>
  <c r="H46" i="22"/>
  <c r="E46" i="22"/>
  <c r="B46" i="22"/>
  <c r="AC45" i="22"/>
  <c r="Z45" i="22"/>
  <c r="W45" i="22"/>
  <c r="T45" i="22"/>
  <c r="Q45" i="22"/>
  <c r="N45" i="22"/>
  <c r="K45" i="22"/>
  <c r="H45" i="22"/>
  <c r="E45" i="22"/>
  <c r="B45" i="22"/>
  <c r="AC44" i="22"/>
  <c r="Z44" i="22"/>
  <c r="W44" i="22"/>
  <c r="T44" i="22"/>
  <c r="Q44" i="22"/>
  <c r="N44" i="22"/>
  <c r="K44" i="22"/>
  <c r="H44" i="22"/>
  <c r="E44" i="22"/>
  <c r="B44" i="22"/>
  <c r="AC43" i="22"/>
  <c r="Z43" i="22"/>
  <c r="W43" i="22"/>
  <c r="T43" i="22"/>
  <c r="Q43" i="22"/>
  <c r="N43" i="22"/>
  <c r="K43" i="22"/>
  <c r="H43" i="22"/>
  <c r="E43" i="22"/>
  <c r="B43" i="22"/>
  <c r="AC42" i="22"/>
  <c r="Z42" i="22"/>
  <c r="W42" i="22"/>
  <c r="T42" i="22"/>
  <c r="Q42" i="22"/>
  <c r="N42" i="22"/>
  <c r="K42" i="22"/>
  <c r="H42" i="22"/>
  <c r="E42" i="22"/>
  <c r="B42" i="22"/>
  <c r="AC41" i="22"/>
  <c r="Z41" i="22"/>
  <c r="W41" i="22"/>
  <c r="T41" i="22"/>
  <c r="Q41" i="22"/>
  <c r="N41" i="22"/>
  <c r="K41" i="22"/>
  <c r="H41" i="22"/>
  <c r="E41" i="22"/>
  <c r="AG41" i="22" s="1"/>
  <c r="B41" i="22"/>
  <c r="AC40" i="22"/>
  <c r="Z40" i="22"/>
  <c r="W40" i="22"/>
  <c r="T40" i="22"/>
  <c r="Q40" i="22"/>
  <c r="N40" i="22"/>
  <c r="K40" i="22"/>
  <c r="H40" i="22"/>
  <c r="E40" i="22"/>
  <c r="B40" i="22"/>
  <c r="AC39" i="22"/>
  <c r="Z39" i="22"/>
  <c r="W39" i="22"/>
  <c r="T39" i="22"/>
  <c r="Q39" i="22"/>
  <c r="N39" i="22"/>
  <c r="K39" i="22"/>
  <c r="H39" i="22"/>
  <c r="E39" i="22"/>
  <c r="B39" i="22"/>
  <c r="AC38" i="22"/>
  <c r="Z38" i="22"/>
  <c r="W38" i="22"/>
  <c r="T38" i="22"/>
  <c r="Q38" i="22"/>
  <c r="N38" i="22"/>
  <c r="K38" i="22"/>
  <c r="H38" i="22"/>
  <c r="E38" i="22"/>
  <c r="B38" i="22"/>
  <c r="AC37" i="22"/>
  <c r="Z37" i="22"/>
  <c r="W37" i="22"/>
  <c r="T37" i="22"/>
  <c r="Q37" i="22"/>
  <c r="N37" i="22"/>
  <c r="K37" i="22"/>
  <c r="H37" i="22"/>
  <c r="E37" i="22"/>
  <c r="B37" i="22"/>
  <c r="AC36" i="22"/>
  <c r="Z36" i="22"/>
  <c r="W36" i="22"/>
  <c r="T36" i="22"/>
  <c r="Q36" i="22"/>
  <c r="N36" i="22"/>
  <c r="K36" i="22"/>
  <c r="H36" i="22"/>
  <c r="E36" i="22"/>
  <c r="AC35" i="22"/>
  <c r="Z35" i="22"/>
  <c r="W35" i="22"/>
  <c r="T35" i="22"/>
  <c r="Q35" i="22"/>
  <c r="N35" i="22"/>
  <c r="K35" i="22"/>
  <c r="H35" i="22"/>
  <c r="E35" i="22"/>
  <c r="AC34" i="22"/>
  <c r="Z34" i="22"/>
  <c r="W34" i="22"/>
  <c r="T34" i="22"/>
  <c r="Q34" i="22"/>
  <c r="N34" i="22"/>
  <c r="K34" i="22"/>
  <c r="H34" i="22"/>
  <c r="E34" i="22"/>
  <c r="AC33" i="22"/>
  <c r="Z33" i="22"/>
  <c r="W33" i="22"/>
  <c r="T33" i="22"/>
  <c r="Q33" i="22"/>
  <c r="N33" i="22"/>
  <c r="K33" i="22"/>
  <c r="H33" i="22"/>
  <c r="E33" i="22"/>
  <c r="AC32" i="22"/>
  <c r="Z32" i="22"/>
  <c r="W32" i="22"/>
  <c r="T32" i="22"/>
  <c r="Q32" i="22"/>
  <c r="N32" i="22"/>
  <c r="K32" i="22"/>
  <c r="H32" i="22"/>
  <c r="E32" i="22"/>
  <c r="AC31" i="22"/>
  <c r="Z31" i="22"/>
  <c r="W31" i="22"/>
  <c r="T31" i="22"/>
  <c r="Q31" i="22"/>
  <c r="N31" i="22"/>
  <c r="K31" i="22"/>
  <c r="H31" i="22"/>
  <c r="E31" i="22"/>
  <c r="AC30" i="22"/>
  <c r="Z30" i="22"/>
  <c r="W30" i="22"/>
  <c r="T30" i="22"/>
  <c r="Q30" i="22"/>
  <c r="N30" i="22"/>
  <c r="K30" i="22"/>
  <c r="H30" i="22"/>
  <c r="E30" i="22"/>
  <c r="AC29" i="22"/>
  <c r="Z29" i="22"/>
  <c r="W29" i="22"/>
  <c r="T29" i="22"/>
  <c r="Q29" i="22"/>
  <c r="N29" i="22"/>
  <c r="K29" i="22"/>
  <c r="H29" i="22"/>
  <c r="E29" i="22"/>
  <c r="AG29" i="22" s="1"/>
  <c r="AC28" i="22"/>
  <c r="Z28" i="22"/>
  <c r="W28" i="22"/>
  <c r="T28" i="22"/>
  <c r="Q28" i="22"/>
  <c r="N28" i="22"/>
  <c r="K28" i="22"/>
  <c r="H28" i="22"/>
  <c r="E28" i="22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G23" i="22" s="1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G17" i="22" s="1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G11" i="22" s="1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50" i="21"/>
  <c r="Z50" i="21"/>
  <c r="W50" i="21"/>
  <c r="T50" i="21"/>
  <c r="Q50" i="21"/>
  <c r="N50" i="21"/>
  <c r="K50" i="21"/>
  <c r="H50" i="21"/>
  <c r="E50" i="21"/>
  <c r="B50" i="21"/>
  <c r="AC49" i="21"/>
  <c r="Z49" i="21"/>
  <c r="W49" i="21"/>
  <c r="T49" i="21"/>
  <c r="Q49" i="21"/>
  <c r="N49" i="21"/>
  <c r="K49" i="21"/>
  <c r="H49" i="21"/>
  <c r="E49" i="21"/>
  <c r="AG49" i="21" s="1"/>
  <c r="B49" i="21"/>
  <c r="AC48" i="21"/>
  <c r="Z48" i="21"/>
  <c r="W48" i="21"/>
  <c r="T48" i="21"/>
  <c r="Q48" i="21"/>
  <c r="N48" i="21"/>
  <c r="K48" i="21"/>
  <c r="H48" i="21"/>
  <c r="E48" i="21"/>
  <c r="B48" i="21"/>
  <c r="AC47" i="21"/>
  <c r="Z47" i="21"/>
  <c r="W47" i="21"/>
  <c r="T47" i="21"/>
  <c r="Q47" i="21"/>
  <c r="N47" i="21"/>
  <c r="K47" i="21"/>
  <c r="H47" i="21"/>
  <c r="E47" i="21"/>
  <c r="B47" i="21"/>
  <c r="AC46" i="21"/>
  <c r="Z46" i="21"/>
  <c r="W46" i="21"/>
  <c r="T46" i="21"/>
  <c r="Q46" i="21"/>
  <c r="N46" i="21"/>
  <c r="K46" i="21"/>
  <c r="H46" i="21"/>
  <c r="E46" i="21"/>
  <c r="AG46" i="21" s="1"/>
  <c r="B46" i="21"/>
  <c r="AC45" i="21"/>
  <c r="Z45" i="21"/>
  <c r="W45" i="21"/>
  <c r="T45" i="21"/>
  <c r="Q45" i="21"/>
  <c r="N45" i="21"/>
  <c r="K45" i="21"/>
  <c r="H45" i="21"/>
  <c r="E45" i="21"/>
  <c r="B45" i="21"/>
  <c r="AC44" i="21"/>
  <c r="Z44" i="21"/>
  <c r="W44" i="21"/>
  <c r="T44" i="21"/>
  <c r="Q44" i="21"/>
  <c r="N44" i="21"/>
  <c r="K44" i="21"/>
  <c r="H44" i="21"/>
  <c r="E44" i="21"/>
  <c r="B44" i="21"/>
  <c r="AC43" i="21"/>
  <c r="Z43" i="21"/>
  <c r="W43" i="21"/>
  <c r="T43" i="21"/>
  <c r="Q43" i="21"/>
  <c r="N43" i="21"/>
  <c r="K43" i="21"/>
  <c r="H43" i="21"/>
  <c r="E43" i="21"/>
  <c r="B43" i="21"/>
  <c r="AC42" i="21"/>
  <c r="Z42" i="21"/>
  <c r="W42" i="21"/>
  <c r="T42" i="21"/>
  <c r="Q42" i="21"/>
  <c r="N42" i="21"/>
  <c r="K42" i="21"/>
  <c r="H42" i="21"/>
  <c r="E42" i="21"/>
  <c r="B42" i="21"/>
  <c r="AC41" i="21"/>
  <c r="Z41" i="21"/>
  <c r="W41" i="21"/>
  <c r="T41" i="21"/>
  <c r="Q41" i="21"/>
  <c r="N41" i="21"/>
  <c r="K41" i="21"/>
  <c r="H41" i="21"/>
  <c r="E41" i="21"/>
  <c r="B41" i="21"/>
  <c r="AC40" i="21"/>
  <c r="Z40" i="21"/>
  <c r="W40" i="21"/>
  <c r="T40" i="21"/>
  <c r="Q40" i="21"/>
  <c r="N40" i="21"/>
  <c r="K40" i="21"/>
  <c r="H40" i="21"/>
  <c r="E40" i="21"/>
  <c r="B40" i="21"/>
  <c r="AC39" i="21"/>
  <c r="Z39" i="21"/>
  <c r="W39" i="21"/>
  <c r="T39" i="21"/>
  <c r="Q39" i="21"/>
  <c r="N39" i="21"/>
  <c r="K39" i="21"/>
  <c r="H39" i="21"/>
  <c r="E39" i="21"/>
  <c r="B39" i="21"/>
  <c r="AC38" i="21"/>
  <c r="Z38" i="21"/>
  <c r="W38" i="21"/>
  <c r="T38" i="21"/>
  <c r="Q38" i="21"/>
  <c r="N38" i="21"/>
  <c r="K38" i="21"/>
  <c r="H38" i="21"/>
  <c r="E38" i="21"/>
  <c r="B38" i="21"/>
  <c r="AC37" i="21"/>
  <c r="Z37" i="21"/>
  <c r="W37" i="21"/>
  <c r="T37" i="21"/>
  <c r="Q37" i="21"/>
  <c r="N37" i="21"/>
  <c r="K37" i="21"/>
  <c r="H37" i="21"/>
  <c r="E37" i="21"/>
  <c r="B37" i="21"/>
  <c r="AC36" i="21"/>
  <c r="Z36" i="21"/>
  <c r="W36" i="21"/>
  <c r="T36" i="21"/>
  <c r="Q36" i="21"/>
  <c r="N36" i="21"/>
  <c r="K36" i="21"/>
  <c r="H36" i="21"/>
  <c r="E36" i="21"/>
  <c r="AC35" i="21"/>
  <c r="Z35" i="21"/>
  <c r="W35" i="21"/>
  <c r="T35" i="21"/>
  <c r="Q35" i="21"/>
  <c r="N35" i="21"/>
  <c r="K35" i="21"/>
  <c r="H35" i="21"/>
  <c r="E35" i="21"/>
  <c r="AC34" i="21"/>
  <c r="Z34" i="21"/>
  <c r="W34" i="21"/>
  <c r="T34" i="21"/>
  <c r="Q34" i="21"/>
  <c r="N34" i="21"/>
  <c r="K34" i="21"/>
  <c r="H34" i="21"/>
  <c r="E34" i="21"/>
  <c r="AG34" i="21" s="1"/>
  <c r="AC33" i="21"/>
  <c r="Z33" i="21"/>
  <c r="W33" i="21"/>
  <c r="T33" i="21"/>
  <c r="Q33" i="21"/>
  <c r="N33" i="21"/>
  <c r="K33" i="21"/>
  <c r="H33" i="21"/>
  <c r="E33" i="21"/>
  <c r="AC32" i="21"/>
  <c r="Z32" i="21"/>
  <c r="W32" i="21"/>
  <c r="T32" i="21"/>
  <c r="Q32" i="21"/>
  <c r="N32" i="21"/>
  <c r="K32" i="21"/>
  <c r="H32" i="21"/>
  <c r="E32" i="21"/>
  <c r="AC31" i="21"/>
  <c r="Z31" i="21"/>
  <c r="W31" i="21"/>
  <c r="T31" i="21"/>
  <c r="Q31" i="21"/>
  <c r="N31" i="21"/>
  <c r="K31" i="21"/>
  <c r="H31" i="21"/>
  <c r="E31" i="21"/>
  <c r="AC30" i="21"/>
  <c r="Z30" i="21"/>
  <c r="W30" i="21"/>
  <c r="T30" i="21"/>
  <c r="Q30" i="21"/>
  <c r="N30" i="21"/>
  <c r="K30" i="21"/>
  <c r="H30" i="21"/>
  <c r="E30" i="21"/>
  <c r="AC29" i="21"/>
  <c r="Z29" i="21"/>
  <c r="W29" i="21"/>
  <c r="T29" i="21"/>
  <c r="Q29" i="21"/>
  <c r="N29" i="21"/>
  <c r="K29" i="21"/>
  <c r="H29" i="21"/>
  <c r="E29" i="21"/>
  <c r="AC28" i="21"/>
  <c r="Z28" i="21"/>
  <c r="W28" i="21"/>
  <c r="T28" i="21"/>
  <c r="Q28" i="21"/>
  <c r="N28" i="21"/>
  <c r="K28" i="21"/>
  <c r="H28" i="21"/>
  <c r="E28" i="21"/>
  <c r="AG28" i="21" s="1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G22" i="21" s="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G16" i="21" s="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G9" i="21" s="1"/>
  <c r="AC8" i="21"/>
  <c r="Z8" i="21"/>
  <c r="W8" i="21"/>
  <c r="T8" i="21"/>
  <c r="Q8" i="21"/>
  <c r="N8" i="21"/>
  <c r="K8" i="21"/>
  <c r="H8" i="21"/>
  <c r="E8" i="21"/>
  <c r="AC50" i="20"/>
  <c r="Z50" i="20"/>
  <c r="W50" i="20"/>
  <c r="T50" i="20"/>
  <c r="Q50" i="20"/>
  <c r="N50" i="20"/>
  <c r="K50" i="20"/>
  <c r="H50" i="20"/>
  <c r="E50" i="20"/>
  <c r="B50" i="20"/>
  <c r="AC49" i="20"/>
  <c r="Z49" i="20"/>
  <c r="W49" i="20"/>
  <c r="T49" i="20"/>
  <c r="Q49" i="20"/>
  <c r="N49" i="20"/>
  <c r="K49" i="20"/>
  <c r="H49" i="20"/>
  <c r="E49" i="20"/>
  <c r="B49" i="20"/>
  <c r="AC48" i="20"/>
  <c r="Z48" i="20"/>
  <c r="W48" i="20"/>
  <c r="T48" i="20"/>
  <c r="Q48" i="20"/>
  <c r="N48" i="20"/>
  <c r="K48" i="20"/>
  <c r="H48" i="20"/>
  <c r="E48" i="20"/>
  <c r="B48" i="20"/>
  <c r="AC47" i="20"/>
  <c r="Z47" i="20"/>
  <c r="W47" i="20"/>
  <c r="T47" i="20"/>
  <c r="Q47" i="20"/>
  <c r="N47" i="20"/>
  <c r="K47" i="20"/>
  <c r="H47" i="20"/>
  <c r="E47" i="20"/>
  <c r="B47" i="20"/>
  <c r="AC46" i="20"/>
  <c r="Z46" i="20"/>
  <c r="W46" i="20"/>
  <c r="T46" i="20"/>
  <c r="Q46" i="20"/>
  <c r="N46" i="20"/>
  <c r="K46" i="20"/>
  <c r="H46" i="20"/>
  <c r="E46" i="20"/>
  <c r="B46" i="20"/>
  <c r="AC45" i="20"/>
  <c r="Z45" i="20"/>
  <c r="W45" i="20"/>
  <c r="T45" i="20"/>
  <c r="Q45" i="20"/>
  <c r="N45" i="20"/>
  <c r="K45" i="20"/>
  <c r="H45" i="20"/>
  <c r="E45" i="20"/>
  <c r="B45" i="20"/>
  <c r="AC44" i="20"/>
  <c r="Z44" i="20"/>
  <c r="W44" i="20"/>
  <c r="T44" i="20"/>
  <c r="Q44" i="20"/>
  <c r="N44" i="20"/>
  <c r="K44" i="20"/>
  <c r="H44" i="20"/>
  <c r="E44" i="20"/>
  <c r="B44" i="20"/>
  <c r="AC43" i="20"/>
  <c r="Z43" i="20"/>
  <c r="W43" i="20"/>
  <c r="T43" i="20"/>
  <c r="Q43" i="20"/>
  <c r="N43" i="20"/>
  <c r="K43" i="20"/>
  <c r="H43" i="20"/>
  <c r="E43" i="20"/>
  <c r="B43" i="20"/>
  <c r="AC42" i="20"/>
  <c r="Z42" i="20"/>
  <c r="W42" i="20"/>
  <c r="T42" i="20"/>
  <c r="Q42" i="20"/>
  <c r="N42" i="20"/>
  <c r="K42" i="20"/>
  <c r="H42" i="20"/>
  <c r="E42" i="20"/>
  <c r="B42" i="20"/>
  <c r="AC41" i="20"/>
  <c r="Z41" i="20"/>
  <c r="W41" i="20"/>
  <c r="T41" i="20"/>
  <c r="Q41" i="20"/>
  <c r="N41" i="20"/>
  <c r="K41" i="20"/>
  <c r="H41" i="20"/>
  <c r="E41" i="20"/>
  <c r="B41" i="20"/>
  <c r="AC40" i="20"/>
  <c r="Z40" i="20"/>
  <c r="W40" i="20"/>
  <c r="T40" i="20"/>
  <c r="Q40" i="20"/>
  <c r="N40" i="20"/>
  <c r="K40" i="20"/>
  <c r="H40" i="20"/>
  <c r="E40" i="20"/>
  <c r="B40" i="20"/>
  <c r="AC39" i="20"/>
  <c r="Z39" i="20"/>
  <c r="W39" i="20"/>
  <c r="T39" i="20"/>
  <c r="Q39" i="20"/>
  <c r="N39" i="20"/>
  <c r="K39" i="20"/>
  <c r="H39" i="20"/>
  <c r="E39" i="20"/>
  <c r="B39" i="20"/>
  <c r="AC38" i="20"/>
  <c r="Z38" i="20"/>
  <c r="W38" i="20"/>
  <c r="T38" i="20"/>
  <c r="Q38" i="20"/>
  <c r="N38" i="20"/>
  <c r="K38" i="20"/>
  <c r="H38" i="20"/>
  <c r="E38" i="20"/>
  <c r="B38" i="20"/>
  <c r="AC37" i="20"/>
  <c r="Z37" i="20"/>
  <c r="W37" i="20"/>
  <c r="T37" i="20"/>
  <c r="Q37" i="20"/>
  <c r="N37" i="20"/>
  <c r="K37" i="20"/>
  <c r="H37" i="20"/>
  <c r="E37" i="20"/>
  <c r="B37" i="20"/>
  <c r="AC36" i="20"/>
  <c r="Z36" i="20"/>
  <c r="W36" i="20"/>
  <c r="T36" i="20"/>
  <c r="Q36" i="20"/>
  <c r="N36" i="20"/>
  <c r="K36" i="20"/>
  <c r="H36" i="20"/>
  <c r="E36" i="20"/>
  <c r="AC35" i="20"/>
  <c r="Z35" i="20"/>
  <c r="W35" i="20"/>
  <c r="T35" i="20"/>
  <c r="Q35" i="20"/>
  <c r="N35" i="20"/>
  <c r="K35" i="20"/>
  <c r="H35" i="20"/>
  <c r="E35" i="20"/>
  <c r="AC34" i="20"/>
  <c r="Z34" i="20"/>
  <c r="W34" i="20"/>
  <c r="T34" i="20"/>
  <c r="Q34" i="20"/>
  <c r="N34" i="20"/>
  <c r="K34" i="20"/>
  <c r="H34" i="20"/>
  <c r="E34" i="20"/>
  <c r="AC33" i="20"/>
  <c r="Z33" i="20"/>
  <c r="W33" i="20"/>
  <c r="T33" i="20"/>
  <c r="Q33" i="20"/>
  <c r="N33" i="20"/>
  <c r="K33" i="20"/>
  <c r="H33" i="20"/>
  <c r="E33" i="20"/>
  <c r="AC32" i="20"/>
  <c r="Z32" i="20"/>
  <c r="W32" i="20"/>
  <c r="T32" i="20"/>
  <c r="Q32" i="20"/>
  <c r="N32" i="20"/>
  <c r="K32" i="20"/>
  <c r="H32" i="20"/>
  <c r="E32" i="20"/>
  <c r="AC31" i="20"/>
  <c r="Z31" i="20"/>
  <c r="W31" i="20"/>
  <c r="T31" i="20"/>
  <c r="Q31" i="20"/>
  <c r="N31" i="20"/>
  <c r="K31" i="20"/>
  <c r="H31" i="20"/>
  <c r="E31" i="20"/>
  <c r="AC30" i="20"/>
  <c r="Z30" i="20"/>
  <c r="W30" i="20"/>
  <c r="T30" i="20"/>
  <c r="Q30" i="20"/>
  <c r="N30" i="20"/>
  <c r="K30" i="20"/>
  <c r="H30" i="20"/>
  <c r="E30" i="20"/>
  <c r="AC29" i="20"/>
  <c r="Z29" i="20"/>
  <c r="W29" i="20"/>
  <c r="T29" i="20"/>
  <c r="Q29" i="20"/>
  <c r="N29" i="20"/>
  <c r="K29" i="20"/>
  <c r="H29" i="20"/>
  <c r="E29" i="20"/>
  <c r="AC28" i="20"/>
  <c r="Z28" i="20"/>
  <c r="W28" i="20"/>
  <c r="T28" i="20"/>
  <c r="Q28" i="20"/>
  <c r="N28" i="20"/>
  <c r="K28" i="20"/>
  <c r="H28" i="20"/>
  <c r="E28" i="20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50" i="10"/>
  <c r="Z50" i="10"/>
  <c r="W50" i="10"/>
  <c r="T50" i="10"/>
  <c r="Q50" i="10"/>
  <c r="N50" i="10"/>
  <c r="K50" i="10"/>
  <c r="H50" i="10"/>
  <c r="E50" i="10"/>
  <c r="B50" i="10"/>
  <c r="AC49" i="10"/>
  <c r="Z49" i="10"/>
  <c r="W49" i="10"/>
  <c r="T49" i="10"/>
  <c r="Q49" i="10"/>
  <c r="N49" i="10"/>
  <c r="K49" i="10"/>
  <c r="H49" i="10"/>
  <c r="E49" i="10"/>
  <c r="B49" i="10"/>
  <c r="AC48" i="10"/>
  <c r="Z48" i="10"/>
  <c r="W48" i="10"/>
  <c r="T48" i="10"/>
  <c r="Q48" i="10"/>
  <c r="N48" i="10"/>
  <c r="K48" i="10"/>
  <c r="H48" i="10"/>
  <c r="E48" i="10"/>
  <c r="B48" i="10"/>
  <c r="AC47" i="10"/>
  <c r="Z47" i="10"/>
  <c r="W47" i="10"/>
  <c r="T47" i="10"/>
  <c r="Q47" i="10"/>
  <c r="N47" i="10"/>
  <c r="K47" i="10"/>
  <c r="H47" i="10"/>
  <c r="E47" i="10"/>
  <c r="B47" i="10"/>
  <c r="AC46" i="10"/>
  <c r="Z46" i="10"/>
  <c r="W46" i="10"/>
  <c r="T46" i="10"/>
  <c r="Q46" i="10"/>
  <c r="N46" i="10"/>
  <c r="K46" i="10"/>
  <c r="H46" i="10"/>
  <c r="E46" i="10"/>
  <c r="B46" i="10"/>
  <c r="AC45" i="10"/>
  <c r="Z45" i="10"/>
  <c r="W45" i="10"/>
  <c r="T45" i="10"/>
  <c r="Q45" i="10"/>
  <c r="N45" i="10"/>
  <c r="K45" i="10"/>
  <c r="H45" i="10"/>
  <c r="E45" i="10"/>
  <c r="B45" i="10"/>
  <c r="AC44" i="10"/>
  <c r="Z44" i="10"/>
  <c r="W44" i="10"/>
  <c r="T44" i="10"/>
  <c r="Q44" i="10"/>
  <c r="N44" i="10"/>
  <c r="K44" i="10"/>
  <c r="H44" i="10"/>
  <c r="E44" i="10"/>
  <c r="B44" i="10"/>
  <c r="AC43" i="10"/>
  <c r="Z43" i="10"/>
  <c r="W43" i="10"/>
  <c r="T43" i="10"/>
  <c r="Q43" i="10"/>
  <c r="N43" i="10"/>
  <c r="K43" i="10"/>
  <c r="H43" i="10"/>
  <c r="E43" i="10"/>
  <c r="B43" i="10"/>
  <c r="AC42" i="10"/>
  <c r="Z42" i="10"/>
  <c r="W42" i="10"/>
  <c r="T42" i="10"/>
  <c r="Q42" i="10"/>
  <c r="N42" i="10"/>
  <c r="K42" i="10"/>
  <c r="H42" i="10"/>
  <c r="E42" i="10"/>
  <c r="B42" i="10"/>
  <c r="AC41" i="10"/>
  <c r="Z41" i="10"/>
  <c r="W41" i="10"/>
  <c r="T41" i="10"/>
  <c r="Q41" i="10"/>
  <c r="N41" i="10"/>
  <c r="K41" i="10"/>
  <c r="H41" i="10"/>
  <c r="E41" i="10"/>
  <c r="B41" i="10"/>
  <c r="AC40" i="10"/>
  <c r="Z40" i="10"/>
  <c r="W40" i="10"/>
  <c r="T40" i="10"/>
  <c r="Q40" i="10"/>
  <c r="N40" i="10"/>
  <c r="K40" i="10"/>
  <c r="H40" i="10"/>
  <c r="E40" i="10"/>
  <c r="B40" i="10"/>
  <c r="AC39" i="10"/>
  <c r="Z39" i="10"/>
  <c r="W39" i="10"/>
  <c r="T39" i="10"/>
  <c r="Q39" i="10"/>
  <c r="N39" i="10"/>
  <c r="K39" i="10"/>
  <c r="H39" i="10"/>
  <c r="E39" i="10"/>
  <c r="B39" i="10"/>
  <c r="AC38" i="10"/>
  <c r="Z38" i="10"/>
  <c r="W38" i="10"/>
  <c r="T38" i="10"/>
  <c r="Q38" i="10"/>
  <c r="N38" i="10"/>
  <c r="K38" i="10"/>
  <c r="H38" i="10"/>
  <c r="E38" i="10"/>
  <c r="B38" i="10"/>
  <c r="AC37" i="10"/>
  <c r="Z37" i="10"/>
  <c r="W37" i="10"/>
  <c r="T37" i="10"/>
  <c r="Q37" i="10"/>
  <c r="N37" i="10"/>
  <c r="K37" i="10"/>
  <c r="H37" i="10"/>
  <c r="E37" i="10"/>
  <c r="B37" i="10"/>
  <c r="AC36" i="10"/>
  <c r="Z36" i="10"/>
  <c r="W36" i="10"/>
  <c r="T36" i="10"/>
  <c r="Q36" i="10"/>
  <c r="N36" i="10"/>
  <c r="K36" i="10"/>
  <c r="H36" i="10"/>
  <c r="E36" i="10"/>
  <c r="AC35" i="10"/>
  <c r="Z35" i="10"/>
  <c r="W35" i="10"/>
  <c r="T35" i="10"/>
  <c r="Q35" i="10"/>
  <c r="N35" i="10"/>
  <c r="K35" i="10"/>
  <c r="H35" i="10"/>
  <c r="E35" i="10"/>
  <c r="AC34" i="10"/>
  <c r="Z34" i="10"/>
  <c r="W34" i="10"/>
  <c r="T34" i="10"/>
  <c r="Q34" i="10"/>
  <c r="N34" i="10"/>
  <c r="K34" i="10"/>
  <c r="H34" i="10"/>
  <c r="E34" i="10"/>
  <c r="AC33" i="10"/>
  <c r="Z33" i="10"/>
  <c r="W33" i="10"/>
  <c r="T33" i="10"/>
  <c r="Q33" i="10"/>
  <c r="N33" i="10"/>
  <c r="K33" i="10"/>
  <c r="H33" i="10"/>
  <c r="E33" i="10"/>
  <c r="AC32" i="10"/>
  <c r="Z32" i="10"/>
  <c r="W32" i="10"/>
  <c r="T32" i="10"/>
  <c r="Q32" i="10"/>
  <c r="N32" i="10"/>
  <c r="K32" i="10"/>
  <c r="H32" i="10"/>
  <c r="E32" i="10"/>
  <c r="AC31" i="10"/>
  <c r="Z31" i="10"/>
  <c r="W31" i="10"/>
  <c r="T31" i="10"/>
  <c r="Q31" i="10"/>
  <c r="N31" i="10"/>
  <c r="K31" i="10"/>
  <c r="H31" i="10"/>
  <c r="E31" i="10"/>
  <c r="AC30" i="10"/>
  <c r="Z30" i="10"/>
  <c r="W30" i="10"/>
  <c r="T30" i="10"/>
  <c r="Q30" i="10"/>
  <c r="N30" i="10"/>
  <c r="K30" i="10"/>
  <c r="H30" i="10"/>
  <c r="E30" i="10"/>
  <c r="AC29" i="10"/>
  <c r="Z29" i="10"/>
  <c r="W29" i="10"/>
  <c r="T29" i="10"/>
  <c r="Q29" i="10"/>
  <c r="N29" i="10"/>
  <c r="K29" i="10"/>
  <c r="H29" i="10"/>
  <c r="E29" i="10"/>
  <c r="AC28" i="10"/>
  <c r="Z28" i="10"/>
  <c r="W28" i="10"/>
  <c r="T28" i="10"/>
  <c r="Q28" i="10"/>
  <c r="N28" i="10"/>
  <c r="K28" i="10"/>
  <c r="H28" i="10"/>
  <c r="E28" i="1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50" i="18"/>
  <c r="Z50" i="18"/>
  <c r="W50" i="18"/>
  <c r="T50" i="18"/>
  <c r="Q50" i="18"/>
  <c r="N50" i="18"/>
  <c r="K50" i="18"/>
  <c r="H50" i="18"/>
  <c r="E50" i="18"/>
  <c r="B50" i="18"/>
  <c r="AC49" i="18"/>
  <c r="Z49" i="18"/>
  <c r="W49" i="18"/>
  <c r="T49" i="18"/>
  <c r="Q49" i="18"/>
  <c r="N49" i="18"/>
  <c r="K49" i="18"/>
  <c r="H49" i="18"/>
  <c r="E49" i="18"/>
  <c r="B49" i="18"/>
  <c r="AC48" i="18"/>
  <c r="Z48" i="18"/>
  <c r="W48" i="18"/>
  <c r="T48" i="18"/>
  <c r="Q48" i="18"/>
  <c r="N48" i="18"/>
  <c r="K48" i="18"/>
  <c r="H48" i="18"/>
  <c r="E48" i="18"/>
  <c r="B48" i="18"/>
  <c r="AC47" i="18"/>
  <c r="Z47" i="18"/>
  <c r="W47" i="18"/>
  <c r="T47" i="18"/>
  <c r="Q47" i="18"/>
  <c r="N47" i="18"/>
  <c r="K47" i="18"/>
  <c r="H47" i="18"/>
  <c r="E47" i="18"/>
  <c r="B47" i="18"/>
  <c r="AC46" i="18"/>
  <c r="Z46" i="18"/>
  <c r="W46" i="18"/>
  <c r="T46" i="18"/>
  <c r="Q46" i="18"/>
  <c r="N46" i="18"/>
  <c r="K46" i="18"/>
  <c r="H46" i="18"/>
  <c r="E46" i="18"/>
  <c r="B46" i="18"/>
  <c r="AC45" i="18"/>
  <c r="Z45" i="18"/>
  <c r="W45" i="18"/>
  <c r="T45" i="18"/>
  <c r="Q45" i="18"/>
  <c r="N45" i="18"/>
  <c r="K45" i="18"/>
  <c r="H45" i="18"/>
  <c r="E45" i="18"/>
  <c r="B45" i="18"/>
  <c r="AC44" i="18"/>
  <c r="Z44" i="18"/>
  <c r="W44" i="18"/>
  <c r="T44" i="18"/>
  <c r="Q44" i="18"/>
  <c r="N44" i="18"/>
  <c r="K44" i="18"/>
  <c r="H44" i="18"/>
  <c r="E44" i="18"/>
  <c r="B44" i="18"/>
  <c r="AC43" i="18"/>
  <c r="Z43" i="18"/>
  <c r="W43" i="18"/>
  <c r="T43" i="18"/>
  <c r="Q43" i="18"/>
  <c r="N43" i="18"/>
  <c r="K43" i="18"/>
  <c r="H43" i="18"/>
  <c r="E43" i="18"/>
  <c r="B43" i="18"/>
  <c r="AC42" i="18"/>
  <c r="Z42" i="18"/>
  <c r="W42" i="18"/>
  <c r="T42" i="18"/>
  <c r="Q42" i="18"/>
  <c r="N42" i="18"/>
  <c r="K42" i="18"/>
  <c r="H42" i="18"/>
  <c r="E42" i="18"/>
  <c r="B42" i="18"/>
  <c r="AC41" i="18"/>
  <c r="Z41" i="18"/>
  <c r="W41" i="18"/>
  <c r="T41" i="18"/>
  <c r="Q41" i="18"/>
  <c r="N41" i="18"/>
  <c r="K41" i="18"/>
  <c r="H41" i="18"/>
  <c r="E41" i="18"/>
  <c r="B41" i="18"/>
  <c r="AC40" i="18"/>
  <c r="Z40" i="18"/>
  <c r="W40" i="18"/>
  <c r="T40" i="18"/>
  <c r="Q40" i="18"/>
  <c r="N40" i="18"/>
  <c r="K40" i="18"/>
  <c r="H40" i="18"/>
  <c r="E40" i="18"/>
  <c r="B40" i="18"/>
  <c r="AC39" i="18"/>
  <c r="Z39" i="18"/>
  <c r="W39" i="18"/>
  <c r="T39" i="18"/>
  <c r="Q39" i="18"/>
  <c r="N39" i="18"/>
  <c r="K39" i="18"/>
  <c r="H39" i="18"/>
  <c r="E39" i="18"/>
  <c r="B39" i="18"/>
  <c r="AC38" i="18"/>
  <c r="Z38" i="18"/>
  <c r="W38" i="18"/>
  <c r="T38" i="18"/>
  <c r="Q38" i="18"/>
  <c r="N38" i="18"/>
  <c r="K38" i="18"/>
  <c r="H38" i="18"/>
  <c r="E38" i="18"/>
  <c r="B38" i="18"/>
  <c r="AC37" i="18"/>
  <c r="Z37" i="18"/>
  <c r="W37" i="18"/>
  <c r="T37" i="18"/>
  <c r="Q37" i="18"/>
  <c r="N37" i="18"/>
  <c r="K37" i="18"/>
  <c r="H37" i="18"/>
  <c r="E37" i="18"/>
  <c r="B37" i="18"/>
  <c r="AC36" i="18"/>
  <c r="Z36" i="18"/>
  <c r="W36" i="18"/>
  <c r="T36" i="18"/>
  <c r="Q36" i="18"/>
  <c r="N36" i="18"/>
  <c r="K36" i="18"/>
  <c r="H36" i="18"/>
  <c r="E36" i="18"/>
  <c r="AC35" i="18"/>
  <c r="Z35" i="18"/>
  <c r="W35" i="18"/>
  <c r="T35" i="18"/>
  <c r="Q35" i="18"/>
  <c r="N35" i="18"/>
  <c r="K35" i="18"/>
  <c r="H35" i="18"/>
  <c r="E35" i="18"/>
  <c r="AC34" i="18"/>
  <c r="Z34" i="18"/>
  <c r="W34" i="18"/>
  <c r="T34" i="18"/>
  <c r="Q34" i="18"/>
  <c r="N34" i="18"/>
  <c r="K34" i="18"/>
  <c r="H34" i="18"/>
  <c r="E34" i="18"/>
  <c r="AC33" i="18"/>
  <c r="Z33" i="18"/>
  <c r="W33" i="18"/>
  <c r="T33" i="18"/>
  <c r="Q33" i="18"/>
  <c r="N33" i="18"/>
  <c r="K33" i="18"/>
  <c r="H33" i="18"/>
  <c r="E33" i="18"/>
  <c r="AC32" i="18"/>
  <c r="Z32" i="18"/>
  <c r="W32" i="18"/>
  <c r="T32" i="18"/>
  <c r="Q32" i="18"/>
  <c r="N32" i="18"/>
  <c r="K32" i="18"/>
  <c r="H32" i="18"/>
  <c r="E32" i="18"/>
  <c r="AC31" i="18"/>
  <c r="Z31" i="18"/>
  <c r="W31" i="18"/>
  <c r="T31" i="18"/>
  <c r="Q31" i="18"/>
  <c r="N31" i="18"/>
  <c r="K31" i="18"/>
  <c r="H31" i="18"/>
  <c r="E31" i="18"/>
  <c r="AC30" i="18"/>
  <c r="Z30" i="18"/>
  <c r="W30" i="18"/>
  <c r="T30" i="18"/>
  <c r="Q30" i="18"/>
  <c r="N30" i="18"/>
  <c r="K30" i="18"/>
  <c r="H30" i="18"/>
  <c r="E30" i="18"/>
  <c r="AC29" i="18"/>
  <c r="Z29" i="18"/>
  <c r="W29" i="18"/>
  <c r="T29" i="18"/>
  <c r="Q29" i="18"/>
  <c r="N29" i="18"/>
  <c r="K29" i="18"/>
  <c r="H29" i="18"/>
  <c r="E29" i="18"/>
  <c r="AC28" i="18"/>
  <c r="Z28" i="18"/>
  <c r="W28" i="18"/>
  <c r="T28" i="18"/>
  <c r="Q28" i="18"/>
  <c r="N28" i="18"/>
  <c r="K28" i="18"/>
  <c r="H28" i="18"/>
  <c r="E28" i="18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50" i="7"/>
  <c r="Z50" i="7"/>
  <c r="W50" i="7"/>
  <c r="T50" i="7"/>
  <c r="Q50" i="7"/>
  <c r="N50" i="7"/>
  <c r="K50" i="7"/>
  <c r="H50" i="7"/>
  <c r="E50" i="7"/>
  <c r="B50" i="7"/>
  <c r="AC49" i="7"/>
  <c r="Z49" i="7"/>
  <c r="W49" i="7"/>
  <c r="T49" i="7"/>
  <c r="Q49" i="7"/>
  <c r="N49" i="7"/>
  <c r="K49" i="7"/>
  <c r="H49" i="7"/>
  <c r="E49" i="7"/>
  <c r="B49" i="7"/>
  <c r="AC48" i="7"/>
  <c r="Z48" i="7"/>
  <c r="W48" i="7"/>
  <c r="T48" i="7"/>
  <c r="Q48" i="7"/>
  <c r="N48" i="7"/>
  <c r="K48" i="7"/>
  <c r="H48" i="7"/>
  <c r="E48" i="7"/>
  <c r="B48" i="7"/>
  <c r="AC47" i="7"/>
  <c r="Z47" i="7"/>
  <c r="W47" i="7"/>
  <c r="T47" i="7"/>
  <c r="Q47" i="7"/>
  <c r="N47" i="7"/>
  <c r="K47" i="7"/>
  <c r="H47" i="7"/>
  <c r="E47" i="7"/>
  <c r="B47" i="7"/>
  <c r="AC46" i="7"/>
  <c r="Z46" i="7"/>
  <c r="W46" i="7"/>
  <c r="T46" i="7"/>
  <c r="Q46" i="7"/>
  <c r="N46" i="7"/>
  <c r="K46" i="7"/>
  <c r="H46" i="7"/>
  <c r="E46" i="7"/>
  <c r="B46" i="7"/>
  <c r="AC45" i="7"/>
  <c r="Z45" i="7"/>
  <c r="W45" i="7"/>
  <c r="T45" i="7"/>
  <c r="Q45" i="7"/>
  <c r="N45" i="7"/>
  <c r="K45" i="7"/>
  <c r="H45" i="7"/>
  <c r="E45" i="7"/>
  <c r="B45" i="7"/>
  <c r="AC44" i="7"/>
  <c r="Z44" i="7"/>
  <c r="W44" i="7"/>
  <c r="T44" i="7"/>
  <c r="Q44" i="7"/>
  <c r="N44" i="7"/>
  <c r="K44" i="7"/>
  <c r="H44" i="7"/>
  <c r="E44" i="7"/>
  <c r="B44" i="7"/>
  <c r="AC43" i="7"/>
  <c r="Z43" i="7"/>
  <c r="W43" i="7"/>
  <c r="T43" i="7"/>
  <c r="Q43" i="7"/>
  <c r="N43" i="7"/>
  <c r="K43" i="7"/>
  <c r="H43" i="7"/>
  <c r="E43" i="7"/>
  <c r="B43" i="7"/>
  <c r="AC42" i="7"/>
  <c r="Z42" i="7"/>
  <c r="W42" i="7"/>
  <c r="T42" i="7"/>
  <c r="Q42" i="7"/>
  <c r="N42" i="7"/>
  <c r="K42" i="7"/>
  <c r="H42" i="7"/>
  <c r="E42" i="7"/>
  <c r="B42" i="7"/>
  <c r="AC41" i="7"/>
  <c r="Z41" i="7"/>
  <c r="W41" i="7"/>
  <c r="T41" i="7"/>
  <c r="Q41" i="7"/>
  <c r="N41" i="7"/>
  <c r="K41" i="7"/>
  <c r="H41" i="7"/>
  <c r="E41" i="7"/>
  <c r="B41" i="7"/>
  <c r="AC40" i="7"/>
  <c r="Z40" i="7"/>
  <c r="W40" i="7"/>
  <c r="T40" i="7"/>
  <c r="Q40" i="7"/>
  <c r="N40" i="7"/>
  <c r="K40" i="7"/>
  <c r="H40" i="7"/>
  <c r="E40" i="7"/>
  <c r="B40" i="7"/>
  <c r="AC39" i="7"/>
  <c r="Z39" i="7"/>
  <c r="W39" i="7"/>
  <c r="T39" i="7"/>
  <c r="Q39" i="7"/>
  <c r="N39" i="7"/>
  <c r="K39" i="7"/>
  <c r="H39" i="7"/>
  <c r="E39" i="7"/>
  <c r="B39" i="7"/>
  <c r="AC38" i="7"/>
  <c r="Z38" i="7"/>
  <c r="W38" i="7"/>
  <c r="T38" i="7"/>
  <c r="Q38" i="7"/>
  <c r="N38" i="7"/>
  <c r="K38" i="7"/>
  <c r="H38" i="7"/>
  <c r="E38" i="7"/>
  <c r="B38" i="7"/>
  <c r="AC37" i="7"/>
  <c r="Z37" i="7"/>
  <c r="W37" i="7"/>
  <c r="T37" i="7"/>
  <c r="Q37" i="7"/>
  <c r="N37" i="7"/>
  <c r="K37" i="7"/>
  <c r="H37" i="7"/>
  <c r="E37" i="7"/>
  <c r="B37" i="7"/>
  <c r="AC36" i="7"/>
  <c r="Z36" i="7"/>
  <c r="W36" i="7"/>
  <c r="T36" i="7"/>
  <c r="Q36" i="7"/>
  <c r="N36" i="7"/>
  <c r="K36" i="7"/>
  <c r="H36" i="7"/>
  <c r="E36" i="7"/>
  <c r="AC35" i="7"/>
  <c r="Z35" i="7"/>
  <c r="W35" i="7"/>
  <c r="T35" i="7"/>
  <c r="Q35" i="7"/>
  <c r="N35" i="7"/>
  <c r="K35" i="7"/>
  <c r="H35" i="7"/>
  <c r="E35" i="7"/>
  <c r="AC34" i="7"/>
  <c r="Z34" i="7"/>
  <c r="W34" i="7"/>
  <c r="T34" i="7"/>
  <c r="Q34" i="7"/>
  <c r="N34" i="7"/>
  <c r="K34" i="7"/>
  <c r="H34" i="7"/>
  <c r="E34" i="7"/>
  <c r="AC33" i="7"/>
  <c r="Z33" i="7"/>
  <c r="W33" i="7"/>
  <c r="T33" i="7"/>
  <c r="Q33" i="7"/>
  <c r="N33" i="7"/>
  <c r="K33" i="7"/>
  <c r="H33" i="7"/>
  <c r="E33" i="7"/>
  <c r="AC32" i="7"/>
  <c r="Z32" i="7"/>
  <c r="W32" i="7"/>
  <c r="T32" i="7"/>
  <c r="Q32" i="7"/>
  <c r="N32" i="7"/>
  <c r="K32" i="7"/>
  <c r="H32" i="7"/>
  <c r="E32" i="7"/>
  <c r="AC31" i="7"/>
  <c r="Z31" i="7"/>
  <c r="W31" i="7"/>
  <c r="T31" i="7"/>
  <c r="Q31" i="7"/>
  <c r="N31" i="7"/>
  <c r="K31" i="7"/>
  <c r="H31" i="7"/>
  <c r="E31" i="7"/>
  <c r="AC30" i="7"/>
  <c r="Z30" i="7"/>
  <c r="W30" i="7"/>
  <c r="T30" i="7"/>
  <c r="Q30" i="7"/>
  <c r="N30" i="7"/>
  <c r="K30" i="7"/>
  <c r="H30" i="7"/>
  <c r="E30" i="7"/>
  <c r="AC29" i="7"/>
  <c r="Z29" i="7"/>
  <c r="W29" i="7"/>
  <c r="T29" i="7"/>
  <c r="Q29" i="7"/>
  <c r="N29" i="7"/>
  <c r="K29" i="7"/>
  <c r="H29" i="7"/>
  <c r="E29" i="7"/>
  <c r="AC28" i="7"/>
  <c r="Z28" i="7"/>
  <c r="W28" i="7"/>
  <c r="T28" i="7"/>
  <c r="Q28" i="7"/>
  <c r="N28" i="7"/>
  <c r="K28" i="7"/>
  <c r="H28" i="7"/>
  <c r="E28" i="7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50" i="15"/>
  <c r="Z50" i="15"/>
  <c r="W50" i="15"/>
  <c r="T50" i="15"/>
  <c r="Q50" i="15"/>
  <c r="N50" i="15"/>
  <c r="K50" i="15"/>
  <c r="H50" i="15"/>
  <c r="E50" i="15"/>
  <c r="B50" i="15"/>
  <c r="AC49" i="15"/>
  <c r="Z49" i="15"/>
  <c r="W49" i="15"/>
  <c r="T49" i="15"/>
  <c r="Q49" i="15"/>
  <c r="N49" i="15"/>
  <c r="K49" i="15"/>
  <c r="H49" i="15"/>
  <c r="E49" i="15"/>
  <c r="B49" i="15"/>
  <c r="AC48" i="15"/>
  <c r="Z48" i="15"/>
  <c r="W48" i="15"/>
  <c r="T48" i="15"/>
  <c r="Q48" i="15"/>
  <c r="N48" i="15"/>
  <c r="K48" i="15"/>
  <c r="H48" i="15"/>
  <c r="E48" i="15"/>
  <c r="B48" i="15"/>
  <c r="AC47" i="15"/>
  <c r="Z47" i="15"/>
  <c r="W47" i="15"/>
  <c r="T47" i="15"/>
  <c r="Q47" i="15"/>
  <c r="N47" i="15"/>
  <c r="K47" i="15"/>
  <c r="H47" i="15"/>
  <c r="E47" i="15"/>
  <c r="B47" i="15"/>
  <c r="AC46" i="15"/>
  <c r="Z46" i="15"/>
  <c r="W46" i="15"/>
  <c r="T46" i="15"/>
  <c r="Q46" i="15"/>
  <c r="N46" i="15"/>
  <c r="K46" i="15"/>
  <c r="H46" i="15"/>
  <c r="E46" i="15"/>
  <c r="B46" i="15"/>
  <c r="AC45" i="15"/>
  <c r="Z45" i="15"/>
  <c r="W45" i="15"/>
  <c r="T45" i="15"/>
  <c r="Q45" i="15"/>
  <c r="N45" i="15"/>
  <c r="K45" i="15"/>
  <c r="H45" i="15"/>
  <c r="E45" i="15"/>
  <c r="B45" i="15"/>
  <c r="AC44" i="15"/>
  <c r="Z44" i="15"/>
  <c r="W44" i="15"/>
  <c r="T44" i="15"/>
  <c r="Q44" i="15"/>
  <c r="N44" i="15"/>
  <c r="K44" i="15"/>
  <c r="H44" i="15"/>
  <c r="E44" i="15"/>
  <c r="B44" i="15"/>
  <c r="AC43" i="15"/>
  <c r="Z43" i="15"/>
  <c r="W43" i="15"/>
  <c r="T43" i="15"/>
  <c r="Q43" i="15"/>
  <c r="N43" i="15"/>
  <c r="K43" i="15"/>
  <c r="H43" i="15"/>
  <c r="E43" i="15"/>
  <c r="B43" i="15"/>
  <c r="AC42" i="15"/>
  <c r="Z42" i="15"/>
  <c r="W42" i="15"/>
  <c r="T42" i="15"/>
  <c r="Q42" i="15"/>
  <c r="N42" i="15"/>
  <c r="K42" i="15"/>
  <c r="H42" i="15"/>
  <c r="E42" i="15"/>
  <c r="B42" i="15"/>
  <c r="AC41" i="15"/>
  <c r="Z41" i="15"/>
  <c r="W41" i="15"/>
  <c r="T41" i="15"/>
  <c r="Q41" i="15"/>
  <c r="N41" i="15"/>
  <c r="K41" i="15"/>
  <c r="H41" i="15"/>
  <c r="E41" i="15"/>
  <c r="B41" i="15"/>
  <c r="AC40" i="15"/>
  <c r="Z40" i="15"/>
  <c r="W40" i="15"/>
  <c r="T40" i="15"/>
  <c r="Q40" i="15"/>
  <c r="N40" i="15"/>
  <c r="K40" i="15"/>
  <c r="H40" i="15"/>
  <c r="E40" i="15"/>
  <c r="B40" i="15"/>
  <c r="AC39" i="15"/>
  <c r="Z39" i="15"/>
  <c r="W39" i="15"/>
  <c r="T39" i="15"/>
  <c r="Q39" i="15"/>
  <c r="N39" i="15"/>
  <c r="K39" i="15"/>
  <c r="H39" i="15"/>
  <c r="E39" i="15"/>
  <c r="B39" i="15"/>
  <c r="AC38" i="15"/>
  <c r="Z38" i="15"/>
  <c r="W38" i="15"/>
  <c r="T38" i="15"/>
  <c r="Q38" i="15"/>
  <c r="N38" i="15"/>
  <c r="K38" i="15"/>
  <c r="H38" i="15"/>
  <c r="E38" i="15"/>
  <c r="B38" i="15"/>
  <c r="AC37" i="15"/>
  <c r="Z37" i="15"/>
  <c r="W37" i="15"/>
  <c r="T37" i="15"/>
  <c r="Q37" i="15"/>
  <c r="N37" i="15"/>
  <c r="K37" i="15"/>
  <c r="H37" i="15"/>
  <c r="E37" i="15"/>
  <c r="B37" i="15"/>
  <c r="AC36" i="15"/>
  <c r="Z36" i="15"/>
  <c r="W36" i="15"/>
  <c r="T36" i="15"/>
  <c r="Q36" i="15"/>
  <c r="N36" i="15"/>
  <c r="K36" i="15"/>
  <c r="H36" i="15"/>
  <c r="E36" i="15"/>
  <c r="AC35" i="15"/>
  <c r="Z35" i="15"/>
  <c r="W35" i="15"/>
  <c r="T35" i="15"/>
  <c r="Q35" i="15"/>
  <c r="N35" i="15"/>
  <c r="K35" i="15"/>
  <c r="H35" i="15"/>
  <c r="E35" i="15"/>
  <c r="AC34" i="15"/>
  <c r="Z34" i="15"/>
  <c r="W34" i="15"/>
  <c r="T34" i="15"/>
  <c r="Q34" i="15"/>
  <c r="N34" i="15"/>
  <c r="K34" i="15"/>
  <c r="H34" i="15"/>
  <c r="E34" i="15"/>
  <c r="AC33" i="15"/>
  <c r="Z33" i="15"/>
  <c r="W33" i="15"/>
  <c r="T33" i="15"/>
  <c r="Q33" i="15"/>
  <c r="N33" i="15"/>
  <c r="K33" i="15"/>
  <c r="H33" i="15"/>
  <c r="E33" i="15"/>
  <c r="AC32" i="15"/>
  <c r="Z32" i="15"/>
  <c r="W32" i="15"/>
  <c r="T32" i="15"/>
  <c r="Q32" i="15"/>
  <c r="N32" i="15"/>
  <c r="K32" i="15"/>
  <c r="H32" i="15"/>
  <c r="E32" i="15"/>
  <c r="AC31" i="15"/>
  <c r="Z31" i="15"/>
  <c r="W31" i="15"/>
  <c r="T31" i="15"/>
  <c r="Q31" i="15"/>
  <c r="N31" i="15"/>
  <c r="K31" i="15"/>
  <c r="H31" i="15"/>
  <c r="E31" i="15"/>
  <c r="AC30" i="15"/>
  <c r="Z30" i="15"/>
  <c r="W30" i="15"/>
  <c r="T30" i="15"/>
  <c r="Q30" i="15"/>
  <c r="N30" i="15"/>
  <c r="K30" i="15"/>
  <c r="H30" i="15"/>
  <c r="E30" i="15"/>
  <c r="AC29" i="15"/>
  <c r="Z29" i="15"/>
  <c r="W29" i="15"/>
  <c r="T29" i="15"/>
  <c r="Q29" i="15"/>
  <c r="N29" i="15"/>
  <c r="K29" i="15"/>
  <c r="H29" i="15"/>
  <c r="E29" i="15"/>
  <c r="AC28" i="15"/>
  <c r="Z28" i="15"/>
  <c r="W28" i="15"/>
  <c r="T28" i="15"/>
  <c r="Q28" i="15"/>
  <c r="N28" i="15"/>
  <c r="K28" i="15"/>
  <c r="H28" i="15"/>
  <c r="E28" i="15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50" i="14"/>
  <c r="Z50" i="14"/>
  <c r="W50" i="14"/>
  <c r="T50" i="14"/>
  <c r="Q50" i="14"/>
  <c r="N50" i="14"/>
  <c r="K50" i="14"/>
  <c r="H50" i="14"/>
  <c r="E50" i="14"/>
  <c r="B50" i="14"/>
  <c r="AC49" i="14"/>
  <c r="Z49" i="14"/>
  <c r="W49" i="14"/>
  <c r="T49" i="14"/>
  <c r="Q49" i="14"/>
  <c r="N49" i="14"/>
  <c r="K49" i="14"/>
  <c r="H49" i="14"/>
  <c r="E49" i="14"/>
  <c r="B49" i="14"/>
  <c r="AC48" i="14"/>
  <c r="Z48" i="14"/>
  <c r="W48" i="14"/>
  <c r="T48" i="14"/>
  <c r="Q48" i="14"/>
  <c r="N48" i="14"/>
  <c r="K48" i="14"/>
  <c r="H48" i="14"/>
  <c r="E48" i="14"/>
  <c r="B48" i="14"/>
  <c r="AC47" i="14"/>
  <c r="Z47" i="14"/>
  <c r="W47" i="14"/>
  <c r="T47" i="14"/>
  <c r="Q47" i="14"/>
  <c r="N47" i="14"/>
  <c r="K47" i="14"/>
  <c r="H47" i="14"/>
  <c r="E47" i="14"/>
  <c r="B47" i="14"/>
  <c r="AC46" i="14"/>
  <c r="Z46" i="14"/>
  <c r="W46" i="14"/>
  <c r="T46" i="14"/>
  <c r="Q46" i="14"/>
  <c r="N46" i="14"/>
  <c r="K46" i="14"/>
  <c r="H46" i="14"/>
  <c r="E46" i="14"/>
  <c r="B46" i="14"/>
  <c r="AC45" i="14"/>
  <c r="Z45" i="14"/>
  <c r="W45" i="14"/>
  <c r="T45" i="14"/>
  <c r="Q45" i="14"/>
  <c r="N45" i="14"/>
  <c r="K45" i="14"/>
  <c r="H45" i="14"/>
  <c r="E45" i="14"/>
  <c r="B45" i="14"/>
  <c r="AC44" i="14"/>
  <c r="Z44" i="14"/>
  <c r="W44" i="14"/>
  <c r="T44" i="14"/>
  <c r="Q44" i="14"/>
  <c r="N44" i="14"/>
  <c r="K44" i="14"/>
  <c r="H44" i="14"/>
  <c r="E44" i="14"/>
  <c r="B44" i="14"/>
  <c r="AC43" i="14"/>
  <c r="Z43" i="14"/>
  <c r="W43" i="14"/>
  <c r="T43" i="14"/>
  <c r="Q43" i="14"/>
  <c r="N43" i="14"/>
  <c r="K43" i="14"/>
  <c r="H43" i="14"/>
  <c r="E43" i="14"/>
  <c r="B43" i="14"/>
  <c r="AC42" i="14"/>
  <c r="Z42" i="14"/>
  <c r="W42" i="14"/>
  <c r="T42" i="14"/>
  <c r="Q42" i="14"/>
  <c r="N42" i="14"/>
  <c r="K42" i="14"/>
  <c r="H42" i="14"/>
  <c r="E42" i="14"/>
  <c r="B42" i="14"/>
  <c r="AC41" i="14"/>
  <c r="Z41" i="14"/>
  <c r="W41" i="14"/>
  <c r="T41" i="14"/>
  <c r="Q41" i="14"/>
  <c r="N41" i="14"/>
  <c r="K41" i="14"/>
  <c r="H41" i="14"/>
  <c r="E41" i="14"/>
  <c r="B41" i="14"/>
  <c r="AC40" i="14"/>
  <c r="Z40" i="14"/>
  <c r="W40" i="14"/>
  <c r="T40" i="14"/>
  <c r="Q40" i="14"/>
  <c r="N40" i="14"/>
  <c r="K40" i="14"/>
  <c r="H40" i="14"/>
  <c r="E40" i="14"/>
  <c r="B40" i="14"/>
  <c r="AC39" i="14"/>
  <c r="Z39" i="14"/>
  <c r="W39" i="14"/>
  <c r="T39" i="14"/>
  <c r="Q39" i="14"/>
  <c r="N39" i="14"/>
  <c r="K39" i="14"/>
  <c r="H39" i="14"/>
  <c r="E39" i="14"/>
  <c r="B39" i="14"/>
  <c r="AC38" i="14"/>
  <c r="Z38" i="14"/>
  <c r="W38" i="14"/>
  <c r="T38" i="14"/>
  <c r="Q38" i="14"/>
  <c r="N38" i="14"/>
  <c r="K38" i="14"/>
  <c r="H38" i="14"/>
  <c r="E38" i="14"/>
  <c r="B38" i="14"/>
  <c r="AC37" i="14"/>
  <c r="Z37" i="14"/>
  <c r="W37" i="14"/>
  <c r="T37" i="14"/>
  <c r="Q37" i="14"/>
  <c r="N37" i="14"/>
  <c r="K37" i="14"/>
  <c r="H37" i="14"/>
  <c r="E37" i="14"/>
  <c r="B37" i="14"/>
  <c r="AC36" i="14"/>
  <c r="Z36" i="14"/>
  <c r="W36" i="14"/>
  <c r="T36" i="14"/>
  <c r="Q36" i="14"/>
  <c r="N36" i="14"/>
  <c r="K36" i="14"/>
  <c r="H36" i="14"/>
  <c r="E36" i="14"/>
  <c r="AC35" i="14"/>
  <c r="Z35" i="14"/>
  <c r="W35" i="14"/>
  <c r="T35" i="14"/>
  <c r="Q35" i="14"/>
  <c r="N35" i="14"/>
  <c r="K35" i="14"/>
  <c r="H35" i="14"/>
  <c r="E35" i="14"/>
  <c r="AC34" i="14"/>
  <c r="Z34" i="14"/>
  <c r="W34" i="14"/>
  <c r="T34" i="14"/>
  <c r="Q34" i="14"/>
  <c r="N34" i="14"/>
  <c r="K34" i="14"/>
  <c r="H34" i="14"/>
  <c r="E34" i="14"/>
  <c r="AC33" i="14"/>
  <c r="Z33" i="14"/>
  <c r="W33" i="14"/>
  <c r="T33" i="14"/>
  <c r="Q33" i="14"/>
  <c r="N33" i="14"/>
  <c r="K33" i="14"/>
  <c r="H33" i="14"/>
  <c r="E33" i="14"/>
  <c r="AC32" i="14"/>
  <c r="Z32" i="14"/>
  <c r="W32" i="14"/>
  <c r="T32" i="14"/>
  <c r="Q32" i="14"/>
  <c r="N32" i="14"/>
  <c r="K32" i="14"/>
  <c r="H32" i="14"/>
  <c r="E32" i="14"/>
  <c r="AC31" i="14"/>
  <c r="Z31" i="14"/>
  <c r="W31" i="14"/>
  <c r="T31" i="14"/>
  <c r="Q31" i="14"/>
  <c r="N31" i="14"/>
  <c r="K31" i="14"/>
  <c r="H31" i="14"/>
  <c r="E31" i="14"/>
  <c r="AC30" i="14"/>
  <c r="Z30" i="14"/>
  <c r="W30" i="14"/>
  <c r="T30" i="14"/>
  <c r="Q30" i="14"/>
  <c r="N30" i="14"/>
  <c r="K30" i="14"/>
  <c r="H30" i="14"/>
  <c r="E30" i="14"/>
  <c r="AC29" i="14"/>
  <c r="Z29" i="14"/>
  <c r="W29" i="14"/>
  <c r="T29" i="14"/>
  <c r="Q29" i="14"/>
  <c r="N29" i="14"/>
  <c r="K29" i="14"/>
  <c r="H29" i="14"/>
  <c r="E29" i="14"/>
  <c r="AC28" i="14"/>
  <c r="Z28" i="14"/>
  <c r="W28" i="14"/>
  <c r="T28" i="14"/>
  <c r="Q28" i="14"/>
  <c r="N28" i="14"/>
  <c r="K28" i="14"/>
  <c r="H28" i="14"/>
  <c r="E28" i="14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50" i="13"/>
  <c r="Z50" i="13"/>
  <c r="W50" i="13"/>
  <c r="T50" i="13"/>
  <c r="Q50" i="13"/>
  <c r="N50" i="13"/>
  <c r="K50" i="13"/>
  <c r="H50" i="13"/>
  <c r="E50" i="13"/>
  <c r="B50" i="13"/>
  <c r="AC49" i="13"/>
  <c r="Z49" i="13"/>
  <c r="W49" i="13"/>
  <c r="T49" i="13"/>
  <c r="Q49" i="13"/>
  <c r="N49" i="13"/>
  <c r="K49" i="13"/>
  <c r="H49" i="13"/>
  <c r="E49" i="13"/>
  <c r="B49" i="13"/>
  <c r="AC48" i="13"/>
  <c r="Z48" i="13"/>
  <c r="W48" i="13"/>
  <c r="T48" i="13"/>
  <c r="Q48" i="13"/>
  <c r="N48" i="13"/>
  <c r="K48" i="13"/>
  <c r="H48" i="13"/>
  <c r="E48" i="13"/>
  <c r="B48" i="13"/>
  <c r="AC47" i="13"/>
  <c r="Z47" i="13"/>
  <c r="W47" i="13"/>
  <c r="T47" i="13"/>
  <c r="Q47" i="13"/>
  <c r="N47" i="13"/>
  <c r="K47" i="13"/>
  <c r="H47" i="13"/>
  <c r="E47" i="13"/>
  <c r="B47" i="13"/>
  <c r="AC46" i="13"/>
  <c r="Z46" i="13"/>
  <c r="W46" i="13"/>
  <c r="T46" i="13"/>
  <c r="Q46" i="13"/>
  <c r="N46" i="13"/>
  <c r="K46" i="13"/>
  <c r="H46" i="13"/>
  <c r="E46" i="13"/>
  <c r="B46" i="13"/>
  <c r="AC45" i="13"/>
  <c r="Z45" i="13"/>
  <c r="W45" i="13"/>
  <c r="T45" i="13"/>
  <c r="Q45" i="13"/>
  <c r="N45" i="13"/>
  <c r="K45" i="13"/>
  <c r="H45" i="13"/>
  <c r="E45" i="13"/>
  <c r="B45" i="13"/>
  <c r="AC44" i="13"/>
  <c r="Z44" i="13"/>
  <c r="W44" i="13"/>
  <c r="T44" i="13"/>
  <c r="Q44" i="13"/>
  <c r="N44" i="13"/>
  <c r="K44" i="13"/>
  <c r="H44" i="13"/>
  <c r="E44" i="13"/>
  <c r="B44" i="13"/>
  <c r="AC43" i="13"/>
  <c r="Z43" i="13"/>
  <c r="W43" i="13"/>
  <c r="T43" i="13"/>
  <c r="Q43" i="13"/>
  <c r="N43" i="13"/>
  <c r="K43" i="13"/>
  <c r="H43" i="13"/>
  <c r="E43" i="13"/>
  <c r="B43" i="13"/>
  <c r="AC42" i="13"/>
  <c r="Z42" i="13"/>
  <c r="W42" i="13"/>
  <c r="T42" i="13"/>
  <c r="Q42" i="13"/>
  <c r="N42" i="13"/>
  <c r="K42" i="13"/>
  <c r="H42" i="13"/>
  <c r="E42" i="13"/>
  <c r="B42" i="13"/>
  <c r="AC41" i="13"/>
  <c r="Z41" i="13"/>
  <c r="W41" i="13"/>
  <c r="T41" i="13"/>
  <c r="Q41" i="13"/>
  <c r="N41" i="13"/>
  <c r="K41" i="13"/>
  <c r="H41" i="13"/>
  <c r="E41" i="13"/>
  <c r="B41" i="13"/>
  <c r="AC40" i="13"/>
  <c r="Z40" i="13"/>
  <c r="W40" i="13"/>
  <c r="T40" i="13"/>
  <c r="Q40" i="13"/>
  <c r="N40" i="13"/>
  <c r="K40" i="13"/>
  <c r="H40" i="13"/>
  <c r="E40" i="13"/>
  <c r="B40" i="13"/>
  <c r="AC39" i="13"/>
  <c r="Z39" i="13"/>
  <c r="W39" i="13"/>
  <c r="T39" i="13"/>
  <c r="Q39" i="13"/>
  <c r="N39" i="13"/>
  <c r="K39" i="13"/>
  <c r="H39" i="13"/>
  <c r="E39" i="13"/>
  <c r="B39" i="13"/>
  <c r="AC38" i="13"/>
  <c r="Z38" i="13"/>
  <c r="W38" i="13"/>
  <c r="T38" i="13"/>
  <c r="Q38" i="13"/>
  <c r="N38" i="13"/>
  <c r="K38" i="13"/>
  <c r="H38" i="13"/>
  <c r="E38" i="13"/>
  <c r="B38" i="13"/>
  <c r="AC37" i="13"/>
  <c r="Z37" i="13"/>
  <c r="W37" i="13"/>
  <c r="T37" i="13"/>
  <c r="Q37" i="13"/>
  <c r="N37" i="13"/>
  <c r="K37" i="13"/>
  <c r="H37" i="13"/>
  <c r="E37" i="13"/>
  <c r="B37" i="13"/>
  <c r="AC36" i="13"/>
  <c r="Z36" i="13"/>
  <c r="W36" i="13"/>
  <c r="T36" i="13"/>
  <c r="Q36" i="13"/>
  <c r="N36" i="13"/>
  <c r="K36" i="13"/>
  <c r="H36" i="13"/>
  <c r="E36" i="13"/>
  <c r="AC35" i="13"/>
  <c r="Z35" i="13"/>
  <c r="W35" i="13"/>
  <c r="T35" i="13"/>
  <c r="Q35" i="13"/>
  <c r="N35" i="13"/>
  <c r="K35" i="13"/>
  <c r="H35" i="13"/>
  <c r="E35" i="13"/>
  <c r="AC34" i="13"/>
  <c r="Z34" i="13"/>
  <c r="W34" i="13"/>
  <c r="T34" i="13"/>
  <c r="Q34" i="13"/>
  <c r="N34" i="13"/>
  <c r="K34" i="13"/>
  <c r="H34" i="13"/>
  <c r="E34" i="13"/>
  <c r="AC33" i="13"/>
  <c r="Z33" i="13"/>
  <c r="W33" i="13"/>
  <c r="T33" i="13"/>
  <c r="Q33" i="13"/>
  <c r="N33" i="13"/>
  <c r="K33" i="13"/>
  <c r="H33" i="13"/>
  <c r="E33" i="13"/>
  <c r="AC32" i="13"/>
  <c r="Z32" i="13"/>
  <c r="W32" i="13"/>
  <c r="T32" i="13"/>
  <c r="Q32" i="13"/>
  <c r="N32" i="13"/>
  <c r="K32" i="13"/>
  <c r="H32" i="13"/>
  <c r="E32" i="13"/>
  <c r="AC31" i="13"/>
  <c r="Z31" i="13"/>
  <c r="W31" i="13"/>
  <c r="T31" i="13"/>
  <c r="Q31" i="13"/>
  <c r="N31" i="13"/>
  <c r="K31" i="13"/>
  <c r="H31" i="13"/>
  <c r="E31" i="13"/>
  <c r="AC30" i="13"/>
  <c r="Z30" i="13"/>
  <c r="W30" i="13"/>
  <c r="T30" i="13"/>
  <c r="Q30" i="13"/>
  <c r="N30" i="13"/>
  <c r="K30" i="13"/>
  <c r="H30" i="13"/>
  <c r="E30" i="13"/>
  <c r="AC29" i="13"/>
  <c r="Z29" i="13"/>
  <c r="W29" i="13"/>
  <c r="T29" i="13"/>
  <c r="Q29" i="13"/>
  <c r="N29" i="13"/>
  <c r="K29" i="13"/>
  <c r="H29" i="13"/>
  <c r="E29" i="13"/>
  <c r="AC28" i="13"/>
  <c r="Z28" i="13"/>
  <c r="W28" i="13"/>
  <c r="T28" i="13"/>
  <c r="Q28" i="13"/>
  <c r="N28" i="13"/>
  <c r="K28" i="13"/>
  <c r="H28" i="13"/>
  <c r="E28" i="13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50" i="12"/>
  <c r="Z50" i="12"/>
  <c r="W50" i="12"/>
  <c r="T50" i="12"/>
  <c r="Q50" i="12"/>
  <c r="N50" i="12"/>
  <c r="K50" i="12"/>
  <c r="H50" i="12"/>
  <c r="E50" i="12"/>
  <c r="B50" i="12"/>
  <c r="AC49" i="12"/>
  <c r="Z49" i="12"/>
  <c r="W49" i="12"/>
  <c r="T49" i="12"/>
  <c r="Q49" i="12"/>
  <c r="N49" i="12"/>
  <c r="K49" i="12"/>
  <c r="H49" i="12"/>
  <c r="E49" i="12"/>
  <c r="B49" i="12"/>
  <c r="AC48" i="12"/>
  <c r="Z48" i="12"/>
  <c r="W48" i="12"/>
  <c r="T48" i="12"/>
  <c r="Q48" i="12"/>
  <c r="N48" i="12"/>
  <c r="K48" i="12"/>
  <c r="H48" i="12"/>
  <c r="E48" i="12"/>
  <c r="B48" i="12"/>
  <c r="AC47" i="12"/>
  <c r="Z47" i="12"/>
  <c r="W47" i="12"/>
  <c r="T47" i="12"/>
  <c r="Q47" i="12"/>
  <c r="N47" i="12"/>
  <c r="K47" i="12"/>
  <c r="H47" i="12"/>
  <c r="E47" i="12"/>
  <c r="B47" i="12"/>
  <c r="AC46" i="12"/>
  <c r="Z46" i="12"/>
  <c r="W46" i="12"/>
  <c r="T46" i="12"/>
  <c r="Q46" i="12"/>
  <c r="N46" i="12"/>
  <c r="K46" i="12"/>
  <c r="H46" i="12"/>
  <c r="E46" i="12"/>
  <c r="B46" i="12"/>
  <c r="AC45" i="12"/>
  <c r="Z45" i="12"/>
  <c r="W45" i="12"/>
  <c r="T45" i="12"/>
  <c r="Q45" i="12"/>
  <c r="N45" i="12"/>
  <c r="K45" i="12"/>
  <c r="H45" i="12"/>
  <c r="E45" i="12"/>
  <c r="B45" i="12"/>
  <c r="AC44" i="12"/>
  <c r="Z44" i="12"/>
  <c r="W44" i="12"/>
  <c r="T44" i="12"/>
  <c r="Q44" i="12"/>
  <c r="N44" i="12"/>
  <c r="K44" i="12"/>
  <c r="H44" i="12"/>
  <c r="E44" i="12"/>
  <c r="B44" i="12"/>
  <c r="AC43" i="12"/>
  <c r="Z43" i="12"/>
  <c r="W43" i="12"/>
  <c r="T43" i="12"/>
  <c r="Q43" i="12"/>
  <c r="N43" i="12"/>
  <c r="K43" i="12"/>
  <c r="H43" i="12"/>
  <c r="E43" i="12"/>
  <c r="B43" i="12"/>
  <c r="AC42" i="12"/>
  <c r="Z42" i="12"/>
  <c r="W42" i="12"/>
  <c r="T42" i="12"/>
  <c r="Q42" i="12"/>
  <c r="N42" i="12"/>
  <c r="K42" i="12"/>
  <c r="H42" i="12"/>
  <c r="E42" i="12"/>
  <c r="B42" i="12"/>
  <c r="AC41" i="12"/>
  <c r="Z41" i="12"/>
  <c r="W41" i="12"/>
  <c r="T41" i="12"/>
  <c r="Q41" i="12"/>
  <c r="N41" i="12"/>
  <c r="K41" i="12"/>
  <c r="H41" i="12"/>
  <c r="E41" i="12"/>
  <c r="B41" i="12"/>
  <c r="AC40" i="12"/>
  <c r="Z40" i="12"/>
  <c r="W40" i="12"/>
  <c r="T40" i="12"/>
  <c r="Q40" i="12"/>
  <c r="N40" i="12"/>
  <c r="K40" i="12"/>
  <c r="H40" i="12"/>
  <c r="E40" i="12"/>
  <c r="B40" i="12"/>
  <c r="AC39" i="12"/>
  <c r="Z39" i="12"/>
  <c r="W39" i="12"/>
  <c r="T39" i="12"/>
  <c r="Q39" i="12"/>
  <c r="N39" i="12"/>
  <c r="K39" i="12"/>
  <c r="H39" i="12"/>
  <c r="E39" i="12"/>
  <c r="B39" i="12"/>
  <c r="AC38" i="12"/>
  <c r="Z38" i="12"/>
  <c r="W38" i="12"/>
  <c r="T38" i="12"/>
  <c r="Q38" i="12"/>
  <c r="N38" i="12"/>
  <c r="K38" i="12"/>
  <c r="H38" i="12"/>
  <c r="E38" i="12"/>
  <c r="B38" i="12"/>
  <c r="AC37" i="12"/>
  <c r="Z37" i="12"/>
  <c r="W37" i="12"/>
  <c r="T37" i="12"/>
  <c r="Q37" i="12"/>
  <c r="N37" i="12"/>
  <c r="K37" i="12"/>
  <c r="H37" i="12"/>
  <c r="E37" i="12"/>
  <c r="B37" i="12"/>
  <c r="AC36" i="12"/>
  <c r="Z36" i="12"/>
  <c r="W36" i="12"/>
  <c r="T36" i="12"/>
  <c r="Q36" i="12"/>
  <c r="N36" i="12"/>
  <c r="K36" i="12"/>
  <c r="H36" i="12"/>
  <c r="E36" i="12"/>
  <c r="AC35" i="12"/>
  <c r="Z35" i="12"/>
  <c r="W35" i="12"/>
  <c r="T35" i="12"/>
  <c r="Q35" i="12"/>
  <c r="N35" i="12"/>
  <c r="K35" i="12"/>
  <c r="H35" i="12"/>
  <c r="E35" i="12"/>
  <c r="AC34" i="12"/>
  <c r="Z34" i="12"/>
  <c r="W34" i="12"/>
  <c r="T34" i="12"/>
  <c r="Q34" i="12"/>
  <c r="N34" i="12"/>
  <c r="K34" i="12"/>
  <c r="H34" i="12"/>
  <c r="E34" i="12"/>
  <c r="AC33" i="12"/>
  <c r="Z33" i="12"/>
  <c r="W33" i="12"/>
  <c r="T33" i="12"/>
  <c r="Q33" i="12"/>
  <c r="N33" i="12"/>
  <c r="K33" i="12"/>
  <c r="H33" i="12"/>
  <c r="E33" i="12"/>
  <c r="AC32" i="12"/>
  <c r="Z32" i="12"/>
  <c r="W32" i="12"/>
  <c r="T32" i="12"/>
  <c r="Q32" i="12"/>
  <c r="N32" i="12"/>
  <c r="K32" i="12"/>
  <c r="H32" i="12"/>
  <c r="E32" i="12"/>
  <c r="AC31" i="12"/>
  <c r="Z31" i="12"/>
  <c r="W31" i="12"/>
  <c r="T31" i="12"/>
  <c r="Q31" i="12"/>
  <c r="N31" i="12"/>
  <c r="K31" i="12"/>
  <c r="H31" i="12"/>
  <c r="E31" i="12"/>
  <c r="AC30" i="12"/>
  <c r="Z30" i="12"/>
  <c r="W30" i="12"/>
  <c r="T30" i="12"/>
  <c r="Q30" i="12"/>
  <c r="N30" i="12"/>
  <c r="K30" i="12"/>
  <c r="H30" i="12"/>
  <c r="E30" i="12"/>
  <c r="AC29" i="12"/>
  <c r="Z29" i="12"/>
  <c r="W29" i="12"/>
  <c r="T29" i="12"/>
  <c r="Q29" i="12"/>
  <c r="N29" i="12"/>
  <c r="K29" i="12"/>
  <c r="H29" i="12"/>
  <c r="E29" i="12"/>
  <c r="AC28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50" i="11"/>
  <c r="Z50" i="11"/>
  <c r="W50" i="11"/>
  <c r="T50" i="11"/>
  <c r="Q50" i="11"/>
  <c r="N50" i="11"/>
  <c r="K50" i="11"/>
  <c r="H50" i="11"/>
  <c r="E50" i="11"/>
  <c r="B50" i="11"/>
  <c r="AC49" i="11"/>
  <c r="Z49" i="11"/>
  <c r="W49" i="11"/>
  <c r="T49" i="11"/>
  <c r="Q49" i="11"/>
  <c r="N49" i="11"/>
  <c r="K49" i="11"/>
  <c r="H49" i="11"/>
  <c r="E49" i="11"/>
  <c r="B49" i="11"/>
  <c r="AC48" i="11"/>
  <c r="Z48" i="11"/>
  <c r="W48" i="11"/>
  <c r="T48" i="11"/>
  <c r="Q48" i="11"/>
  <c r="N48" i="11"/>
  <c r="K48" i="11"/>
  <c r="H48" i="11"/>
  <c r="E48" i="11"/>
  <c r="B48" i="11"/>
  <c r="AC47" i="11"/>
  <c r="Z47" i="11"/>
  <c r="W47" i="11"/>
  <c r="T47" i="11"/>
  <c r="Q47" i="11"/>
  <c r="N47" i="11"/>
  <c r="K47" i="11"/>
  <c r="H47" i="11"/>
  <c r="E47" i="11"/>
  <c r="B47" i="11"/>
  <c r="AC46" i="11"/>
  <c r="Z46" i="11"/>
  <c r="W46" i="11"/>
  <c r="T46" i="11"/>
  <c r="Q46" i="11"/>
  <c r="N46" i="11"/>
  <c r="K46" i="11"/>
  <c r="H46" i="11"/>
  <c r="E46" i="11"/>
  <c r="B46" i="11"/>
  <c r="AC45" i="11"/>
  <c r="Z45" i="11"/>
  <c r="W45" i="11"/>
  <c r="T45" i="11"/>
  <c r="Q45" i="11"/>
  <c r="N45" i="11"/>
  <c r="K45" i="11"/>
  <c r="H45" i="11"/>
  <c r="E45" i="11"/>
  <c r="B45" i="11"/>
  <c r="AC44" i="11"/>
  <c r="Z44" i="11"/>
  <c r="W44" i="11"/>
  <c r="T44" i="11"/>
  <c r="Q44" i="11"/>
  <c r="N44" i="11"/>
  <c r="K44" i="11"/>
  <c r="H44" i="11"/>
  <c r="E44" i="11"/>
  <c r="B44" i="11"/>
  <c r="AC43" i="11"/>
  <c r="Z43" i="11"/>
  <c r="W43" i="11"/>
  <c r="T43" i="11"/>
  <c r="Q43" i="11"/>
  <c r="N43" i="11"/>
  <c r="K43" i="11"/>
  <c r="H43" i="11"/>
  <c r="E43" i="11"/>
  <c r="B43" i="11"/>
  <c r="AC42" i="11"/>
  <c r="Z42" i="11"/>
  <c r="W42" i="11"/>
  <c r="T42" i="11"/>
  <c r="Q42" i="11"/>
  <c r="N42" i="11"/>
  <c r="K42" i="11"/>
  <c r="H42" i="11"/>
  <c r="E42" i="11"/>
  <c r="B42" i="11"/>
  <c r="AC41" i="11"/>
  <c r="Z41" i="11"/>
  <c r="W41" i="11"/>
  <c r="T41" i="11"/>
  <c r="Q41" i="11"/>
  <c r="N41" i="11"/>
  <c r="K41" i="11"/>
  <c r="H41" i="11"/>
  <c r="E41" i="11"/>
  <c r="B41" i="11"/>
  <c r="AC40" i="11"/>
  <c r="Z40" i="11"/>
  <c r="W40" i="11"/>
  <c r="T40" i="11"/>
  <c r="Q40" i="11"/>
  <c r="N40" i="11"/>
  <c r="K40" i="11"/>
  <c r="H40" i="11"/>
  <c r="E40" i="11"/>
  <c r="B40" i="11"/>
  <c r="AC39" i="11"/>
  <c r="Z39" i="11"/>
  <c r="W39" i="11"/>
  <c r="T39" i="11"/>
  <c r="Q39" i="11"/>
  <c r="N39" i="11"/>
  <c r="K39" i="11"/>
  <c r="H39" i="11"/>
  <c r="E39" i="11"/>
  <c r="B39" i="11"/>
  <c r="AC38" i="11"/>
  <c r="Z38" i="11"/>
  <c r="W38" i="11"/>
  <c r="T38" i="11"/>
  <c r="Q38" i="11"/>
  <c r="N38" i="11"/>
  <c r="K38" i="11"/>
  <c r="H38" i="11"/>
  <c r="E38" i="11"/>
  <c r="B38" i="11"/>
  <c r="AC37" i="11"/>
  <c r="Z37" i="11"/>
  <c r="W37" i="11"/>
  <c r="T37" i="11"/>
  <c r="Q37" i="11"/>
  <c r="N37" i="11"/>
  <c r="K37" i="11"/>
  <c r="H37" i="11"/>
  <c r="E37" i="11"/>
  <c r="B37" i="11"/>
  <c r="AC36" i="11"/>
  <c r="Z36" i="11"/>
  <c r="W36" i="11"/>
  <c r="T36" i="11"/>
  <c r="Q36" i="11"/>
  <c r="N36" i="11"/>
  <c r="K36" i="11"/>
  <c r="H36" i="11"/>
  <c r="E36" i="11"/>
  <c r="AC35" i="11"/>
  <c r="Z35" i="11"/>
  <c r="W35" i="11"/>
  <c r="T35" i="11"/>
  <c r="Q35" i="11"/>
  <c r="N35" i="11"/>
  <c r="K35" i="11"/>
  <c r="H35" i="11"/>
  <c r="E35" i="11"/>
  <c r="AC34" i="11"/>
  <c r="Z34" i="11"/>
  <c r="W34" i="11"/>
  <c r="T34" i="11"/>
  <c r="Q34" i="11"/>
  <c r="N34" i="11"/>
  <c r="K34" i="11"/>
  <c r="H34" i="11"/>
  <c r="E34" i="11"/>
  <c r="AC33" i="11"/>
  <c r="Z33" i="11"/>
  <c r="W33" i="11"/>
  <c r="T33" i="11"/>
  <c r="Q33" i="11"/>
  <c r="N33" i="11"/>
  <c r="K33" i="11"/>
  <c r="H33" i="11"/>
  <c r="E33" i="11"/>
  <c r="AC32" i="11"/>
  <c r="Z32" i="11"/>
  <c r="W32" i="11"/>
  <c r="T32" i="11"/>
  <c r="Q32" i="11"/>
  <c r="N32" i="11"/>
  <c r="K32" i="11"/>
  <c r="H32" i="11"/>
  <c r="E32" i="11"/>
  <c r="AC31" i="11"/>
  <c r="Z31" i="11"/>
  <c r="W31" i="11"/>
  <c r="T31" i="11"/>
  <c r="Q31" i="11"/>
  <c r="N31" i="11"/>
  <c r="K31" i="11"/>
  <c r="H31" i="11"/>
  <c r="E31" i="11"/>
  <c r="AC30" i="11"/>
  <c r="Z30" i="11"/>
  <c r="W30" i="11"/>
  <c r="T30" i="11"/>
  <c r="Q30" i="11"/>
  <c r="N30" i="11"/>
  <c r="K30" i="11"/>
  <c r="H30" i="11"/>
  <c r="E30" i="11"/>
  <c r="AC29" i="11"/>
  <c r="Z29" i="11"/>
  <c r="W29" i="11"/>
  <c r="T29" i="11"/>
  <c r="Q29" i="11"/>
  <c r="N29" i="11"/>
  <c r="K29" i="11"/>
  <c r="H29" i="11"/>
  <c r="E29" i="11"/>
  <c r="AC28" i="11"/>
  <c r="Z28" i="11"/>
  <c r="W28" i="11"/>
  <c r="T28" i="11"/>
  <c r="Q28" i="11"/>
  <c r="N28" i="11"/>
  <c r="K28" i="11"/>
  <c r="H28" i="11"/>
  <c r="E28" i="11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50" i="6"/>
  <c r="Z50" i="6"/>
  <c r="W50" i="6"/>
  <c r="T50" i="6"/>
  <c r="Q50" i="6"/>
  <c r="N50" i="6"/>
  <c r="K50" i="6"/>
  <c r="H50" i="6"/>
  <c r="E50" i="6"/>
  <c r="B50" i="6"/>
  <c r="AC49" i="6"/>
  <c r="Z49" i="6"/>
  <c r="W49" i="6"/>
  <c r="T49" i="6"/>
  <c r="Q49" i="6"/>
  <c r="N49" i="6"/>
  <c r="K49" i="6"/>
  <c r="H49" i="6"/>
  <c r="E49" i="6"/>
  <c r="B49" i="6"/>
  <c r="AC48" i="6"/>
  <c r="Z48" i="6"/>
  <c r="W48" i="6"/>
  <c r="T48" i="6"/>
  <c r="Q48" i="6"/>
  <c r="N48" i="6"/>
  <c r="K48" i="6"/>
  <c r="H48" i="6"/>
  <c r="E48" i="6"/>
  <c r="B48" i="6"/>
  <c r="AC47" i="6"/>
  <c r="Z47" i="6"/>
  <c r="W47" i="6"/>
  <c r="T47" i="6"/>
  <c r="Q47" i="6"/>
  <c r="N47" i="6"/>
  <c r="K47" i="6"/>
  <c r="H47" i="6"/>
  <c r="E47" i="6"/>
  <c r="B47" i="6"/>
  <c r="AC46" i="6"/>
  <c r="Z46" i="6"/>
  <c r="W46" i="6"/>
  <c r="T46" i="6"/>
  <c r="Q46" i="6"/>
  <c r="N46" i="6"/>
  <c r="K46" i="6"/>
  <c r="H46" i="6"/>
  <c r="E46" i="6"/>
  <c r="B46" i="6"/>
  <c r="AC45" i="6"/>
  <c r="Z45" i="6"/>
  <c r="W45" i="6"/>
  <c r="T45" i="6"/>
  <c r="Q45" i="6"/>
  <c r="N45" i="6"/>
  <c r="K45" i="6"/>
  <c r="H45" i="6"/>
  <c r="E45" i="6"/>
  <c r="B45" i="6"/>
  <c r="AC44" i="6"/>
  <c r="Z44" i="6"/>
  <c r="W44" i="6"/>
  <c r="T44" i="6"/>
  <c r="Q44" i="6"/>
  <c r="N44" i="6"/>
  <c r="K44" i="6"/>
  <c r="H44" i="6"/>
  <c r="E44" i="6"/>
  <c r="B44" i="6"/>
  <c r="AC43" i="6"/>
  <c r="Z43" i="6"/>
  <c r="W43" i="6"/>
  <c r="T43" i="6"/>
  <c r="Q43" i="6"/>
  <c r="N43" i="6"/>
  <c r="K43" i="6"/>
  <c r="H43" i="6"/>
  <c r="E43" i="6"/>
  <c r="B43" i="6"/>
  <c r="AC42" i="6"/>
  <c r="Z42" i="6"/>
  <c r="W42" i="6"/>
  <c r="T42" i="6"/>
  <c r="Q42" i="6"/>
  <c r="N42" i="6"/>
  <c r="K42" i="6"/>
  <c r="H42" i="6"/>
  <c r="E42" i="6"/>
  <c r="B42" i="6"/>
  <c r="AC41" i="6"/>
  <c r="Z41" i="6"/>
  <c r="W41" i="6"/>
  <c r="T41" i="6"/>
  <c r="Q41" i="6"/>
  <c r="N41" i="6"/>
  <c r="K41" i="6"/>
  <c r="H41" i="6"/>
  <c r="E41" i="6"/>
  <c r="B41" i="6"/>
  <c r="AC40" i="6"/>
  <c r="Z40" i="6"/>
  <c r="W40" i="6"/>
  <c r="T40" i="6"/>
  <c r="Q40" i="6"/>
  <c r="N40" i="6"/>
  <c r="K40" i="6"/>
  <c r="H40" i="6"/>
  <c r="E40" i="6"/>
  <c r="B40" i="6"/>
  <c r="AC39" i="6"/>
  <c r="Z39" i="6"/>
  <c r="W39" i="6"/>
  <c r="T39" i="6"/>
  <c r="Q39" i="6"/>
  <c r="N39" i="6"/>
  <c r="K39" i="6"/>
  <c r="H39" i="6"/>
  <c r="E39" i="6"/>
  <c r="B39" i="6"/>
  <c r="AC38" i="6"/>
  <c r="Z38" i="6"/>
  <c r="W38" i="6"/>
  <c r="T38" i="6"/>
  <c r="Q38" i="6"/>
  <c r="N38" i="6"/>
  <c r="K38" i="6"/>
  <c r="H38" i="6"/>
  <c r="E38" i="6"/>
  <c r="B38" i="6"/>
  <c r="AC37" i="6"/>
  <c r="Z37" i="6"/>
  <c r="W37" i="6"/>
  <c r="T37" i="6"/>
  <c r="Q37" i="6"/>
  <c r="N37" i="6"/>
  <c r="K37" i="6"/>
  <c r="H37" i="6"/>
  <c r="E37" i="6"/>
  <c r="B37" i="6"/>
  <c r="AC36" i="6"/>
  <c r="Z36" i="6"/>
  <c r="W36" i="6"/>
  <c r="T36" i="6"/>
  <c r="Q36" i="6"/>
  <c r="N36" i="6"/>
  <c r="K36" i="6"/>
  <c r="H36" i="6"/>
  <c r="E36" i="6"/>
  <c r="AC35" i="6"/>
  <c r="Z35" i="6"/>
  <c r="W35" i="6"/>
  <c r="T35" i="6"/>
  <c r="Q35" i="6"/>
  <c r="N35" i="6"/>
  <c r="K35" i="6"/>
  <c r="H35" i="6"/>
  <c r="E35" i="6"/>
  <c r="AC34" i="6"/>
  <c r="Z34" i="6"/>
  <c r="W34" i="6"/>
  <c r="T34" i="6"/>
  <c r="Q34" i="6"/>
  <c r="N34" i="6"/>
  <c r="K34" i="6"/>
  <c r="H34" i="6"/>
  <c r="E34" i="6"/>
  <c r="AC33" i="6"/>
  <c r="Z33" i="6"/>
  <c r="W33" i="6"/>
  <c r="T33" i="6"/>
  <c r="Q33" i="6"/>
  <c r="N33" i="6"/>
  <c r="K33" i="6"/>
  <c r="H33" i="6"/>
  <c r="E33" i="6"/>
  <c r="AC32" i="6"/>
  <c r="Z32" i="6"/>
  <c r="W32" i="6"/>
  <c r="T32" i="6"/>
  <c r="Q32" i="6"/>
  <c r="N32" i="6"/>
  <c r="K32" i="6"/>
  <c r="H32" i="6"/>
  <c r="E32" i="6"/>
  <c r="AC31" i="6"/>
  <c r="Z31" i="6"/>
  <c r="W31" i="6"/>
  <c r="T31" i="6"/>
  <c r="Q31" i="6"/>
  <c r="N31" i="6"/>
  <c r="K31" i="6"/>
  <c r="H31" i="6"/>
  <c r="E31" i="6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50" i="2"/>
  <c r="Z50" i="2"/>
  <c r="W50" i="2"/>
  <c r="T50" i="2"/>
  <c r="Q50" i="2"/>
  <c r="N50" i="2"/>
  <c r="K50" i="2"/>
  <c r="H50" i="2"/>
  <c r="E50" i="2"/>
  <c r="B50" i="2"/>
  <c r="AC49" i="2"/>
  <c r="Z49" i="2"/>
  <c r="W49" i="2"/>
  <c r="T49" i="2"/>
  <c r="Q49" i="2"/>
  <c r="N49" i="2"/>
  <c r="K49" i="2"/>
  <c r="H49" i="2"/>
  <c r="E49" i="2"/>
  <c r="B49" i="2"/>
  <c r="AC48" i="2"/>
  <c r="Z48" i="2"/>
  <c r="W48" i="2"/>
  <c r="T48" i="2"/>
  <c r="Q48" i="2"/>
  <c r="N48" i="2"/>
  <c r="K48" i="2"/>
  <c r="H48" i="2"/>
  <c r="E48" i="2"/>
  <c r="B48" i="2"/>
  <c r="AC47" i="2"/>
  <c r="Z47" i="2"/>
  <c r="W47" i="2"/>
  <c r="T47" i="2"/>
  <c r="Q47" i="2"/>
  <c r="N47" i="2"/>
  <c r="K47" i="2"/>
  <c r="H47" i="2"/>
  <c r="E47" i="2"/>
  <c r="B47" i="2"/>
  <c r="AC46" i="2"/>
  <c r="Z46" i="2"/>
  <c r="W46" i="2"/>
  <c r="T46" i="2"/>
  <c r="Q46" i="2"/>
  <c r="N46" i="2"/>
  <c r="K46" i="2"/>
  <c r="H46" i="2"/>
  <c r="E46" i="2"/>
  <c r="B46" i="2"/>
  <c r="AC45" i="2"/>
  <c r="Z45" i="2"/>
  <c r="W45" i="2"/>
  <c r="T45" i="2"/>
  <c r="Q45" i="2"/>
  <c r="N45" i="2"/>
  <c r="K45" i="2"/>
  <c r="H45" i="2"/>
  <c r="E45" i="2"/>
  <c r="B45" i="2"/>
  <c r="AC44" i="2"/>
  <c r="Z44" i="2"/>
  <c r="W44" i="2"/>
  <c r="T44" i="2"/>
  <c r="Q44" i="2"/>
  <c r="N44" i="2"/>
  <c r="K44" i="2"/>
  <c r="H44" i="2"/>
  <c r="E44" i="2"/>
  <c r="B44" i="2"/>
  <c r="AC43" i="2"/>
  <c r="Z43" i="2"/>
  <c r="W43" i="2"/>
  <c r="T43" i="2"/>
  <c r="Q43" i="2"/>
  <c r="N43" i="2"/>
  <c r="K43" i="2"/>
  <c r="H43" i="2"/>
  <c r="E43" i="2"/>
  <c r="B43" i="2"/>
  <c r="AC42" i="2"/>
  <c r="Z42" i="2"/>
  <c r="W42" i="2"/>
  <c r="T42" i="2"/>
  <c r="Q42" i="2"/>
  <c r="N42" i="2"/>
  <c r="K42" i="2"/>
  <c r="H42" i="2"/>
  <c r="E42" i="2"/>
  <c r="B42" i="2"/>
  <c r="AC41" i="2"/>
  <c r="Z41" i="2"/>
  <c r="W41" i="2"/>
  <c r="T41" i="2"/>
  <c r="Q41" i="2"/>
  <c r="N41" i="2"/>
  <c r="K41" i="2"/>
  <c r="H41" i="2"/>
  <c r="E41" i="2"/>
  <c r="B41" i="2"/>
  <c r="AC40" i="2"/>
  <c r="Z40" i="2"/>
  <c r="W40" i="2"/>
  <c r="T40" i="2"/>
  <c r="Q40" i="2"/>
  <c r="N40" i="2"/>
  <c r="K40" i="2"/>
  <c r="H40" i="2"/>
  <c r="E40" i="2"/>
  <c r="B40" i="2"/>
  <c r="AC39" i="2"/>
  <c r="Z39" i="2"/>
  <c r="W39" i="2"/>
  <c r="T39" i="2"/>
  <c r="Q39" i="2"/>
  <c r="N39" i="2"/>
  <c r="K39" i="2"/>
  <c r="H39" i="2"/>
  <c r="E39" i="2"/>
  <c r="B39" i="2"/>
  <c r="AC38" i="2"/>
  <c r="Z38" i="2"/>
  <c r="W38" i="2"/>
  <c r="T38" i="2"/>
  <c r="Q38" i="2"/>
  <c r="N38" i="2"/>
  <c r="K38" i="2"/>
  <c r="H38" i="2"/>
  <c r="E38" i="2"/>
  <c r="B38" i="2"/>
  <c r="AC37" i="2"/>
  <c r="Z37" i="2"/>
  <c r="W37" i="2"/>
  <c r="T37" i="2"/>
  <c r="Q37" i="2"/>
  <c r="N37" i="2"/>
  <c r="K37" i="2"/>
  <c r="H37" i="2"/>
  <c r="E37" i="2"/>
  <c r="B37" i="2"/>
  <c r="AC36" i="2"/>
  <c r="Z36" i="2"/>
  <c r="W36" i="2"/>
  <c r="T36" i="2"/>
  <c r="Q36" i="2"/>
  <c r="N36" i="2"/>
  <c r="K36" i="2"/>
  <c r="H36" i="2"/>
  <c r="E36" i="2"/>
  <c r="AC35" i="2"/>
  <c r="Z35" i="2"/>
  <c r="W35" i="2"/>
  <c r="T35" i="2"/>
  <c r="Q35" i="2"/>
  <c r="N35" i="2"/>
  <c r="K35" i="2"/>
  <c r="H35" i="2"/>
  <c r="E35" i="2"/>
  <c r="AC34" i="2"/>
  <c r="Z34" i="2"/>
  <c r="W34" i="2"/>
  <c r="T34" i="2"/>
  <c r="Q34" i="2"/>
  <c r="N34" i="2"/>
  <c r="K34" i="2"/>
  <c r="H34" i="2"/>
  <c r="E34" i="2"/>
  <c r="AC33" i="2"/>
  <c r="Z33" i="2"/>
  <c r="W33" i="2"/>
  <c r="T33" i="2"/>
  <c r="Q33" i="2"/>
  <c r="N33" i="2"/>
  <c r="K33" i="2"/>
  <c r="H33" i="2"/>
  <c r="E33" i="2"/>
  <c r="AC32" i="2"/>
  <c r="Z32" i="2"/>
  <c r="W32" i="2"/>
  <c r="T32" i="2"/>
  <c r="Q32" i="2"/>
  <c r="N32" i="2"/>
  <c r="K32" i="2"/>
  <c r="H32" i="2"/>
  <c r="E32" i="2"/>
  <c r="AC31" i="2"/>
  <c r="Z31" i="2"/>
  <c r="W31" i="2"/>
  <c r="T31" i="2"/>
  <c r="Q31" i="2"/>
  <c r="N31" i="2"/>
  <c r="K31" i="2"/>
  <c r="H31" i="2"/>
  <c r="E31" i="2"/>
  <c r="AC30" i="2"/>
  <c r="Z30" i="2"/>
  <c r="W30" i="2"/>
  <c r="T30" i="2"/>
  <c r="Q30" i="2"/>
  <c r="N30" i="2"/>
  <c r="K30" i="2"/>
  <c r="H30" i="2"/>
  <c r="E30" i="2"/>
  <c r="AC29" i="2"/>
  <c r="Z29" i="2"/>
  <c r="W29" i="2"/>
  <c r="T29" i="2"/>
  <c r="Q29" i="2"/>
  <c r="N29" i="2"/>
  <c r="K29" i="2"/>
  <c r="H29" i="2"/>
  <c r="E29" i="2"/>
  <c r="AC28" i="2"/>
  <c r="Z28" i="2"/>
  <c r="W28" i="2"/>
  <c r="T28" i="2"/>
  <c r="Q28" i="2"/>
  <c r="N28" i="2"/>
  <c r="K28" i="2"/>
  <c r="H28" i="2"/>
  <c r="E28" i="2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50" i="3"/>
  <c r="Z50" i="3"/>
  <c r="W50" i="3"/>
  <c r="T50" i="3"/>
  <c r="Q50" i="3"/>
  <c r="N50" i="3"/>
  <c r="K50" i="3"/>
  <c r="H50" i="3"/>
  <c r="E50" i="3"/>
  <c r="B50" i="3"/>
  <c r="AC49" i="3"/>
  <c r="Z49" i="3"/>
  <c r="W49" i="3"/>
  <c r="T49" i="3"/>
  <c r="Q49" i="3"/>
  <c r="N49" i="3"/>
  <c r="K49" i="3"/>
  <c r="H49" i="3"/>
  <c r="E49" i="3"/>
  <c r="B49" i="3"/>
  <c r="AC48" i="3"/>
  <c r="Z48" i="3"/>
  <c r="W48" i="3"/>
  <c r="T48" i="3"/>
  <c r="Q48" i="3"/>
  <c r="N48" i="3"/>
  <c r="K48" i="3"/>
  <c r="H48" i="3"/>
  <c r="E48" i="3"/>
  <c r="B48" i="3"/>
  <c r="AC47" i="3"/>
  <c r="Z47" i="3"/>
  <c r="W47" i="3"/>
  <c r="T47" i="3"/>
  <c r="Q47" i="3"/>
  <c r="N47" i="3"/>
  <c r="K47" i="3"/>
  <c r="H47" i="3"/>
  <c r="E47" i="3"/>
  <c r="B47" i="3"/>
  <c r="AC46" i="3"/>
  <c r="Z46" i="3"/>
  <c r="W46" i="3"/>
  <c r="T46" i="3"/>
  <c r="Q46" i="3"/>
  <c r="N46" i="3"/>
  <c r="K46" i="3"/>
  <c r="H46" i="3"/>
  <c r="E46" i="3"/>
  <c r="B46" i="3"/>
  <c r="AC45" i="3"/>
  <c r="Z45" i="3"/>
  <c r="W45" i="3"/>
  <c r="T45" i="3"/>
  <c r="Q45" i="3"/>
  <c r="N45" i="3"/>
  <c r="K45" i="3"/>
  <c r="H45" i="3"/>
  <c r="E45" i="3"/>
  <c r="B45" i="3"/>
  <c r="AC44" i="3"/>
  <c r="Z44" i="3"/>
  <c r="W44" i="3"/>
  <c r="T44" i="3"/>
  <c r="Q44" i="3"/>
  <c r="N44" i="3"/>
  <c r="K44" i="3"/>
  <c r="H44" i="3"/>
  <c r="E44" i="3"/>
  <c r="B44" i="3"/>
  <c r="AC43" i="3"/>
  <c r="Z43" i="3"/>
  <c r="W43" i="3"/>
  <c r="T43" i="3"/>
  <c r="Q43" i="3"/>
  <c r="N43" i="3"/>
  <c r="K43" i="3"/>
  <c r="H43" i="3"/>
  <c r="E43" i="3"/>
  <c r="B43" i="3"/>
  <c r="AC42" i="3"/>
  <c r="Z42" i="3"/>
  <c r="W42" i="3"/>
  <c r="T42" i="3"/>
  <c r="Q42" i="3"/>
  <c r="N42" i="3"/>
  <c r="K42" i="3"/>
  <c r="H42" i="3"/>
  <c r="E42" i="3"/>
  <c r="B42" i="3"/>
  <c r="AC41" i="3"/>
  <c r="Z41" i="3"/>
  <c r="W41" i="3"/>
  <c r="T41" i="3"/>
  <c r="Q41" i="3"/>
  <c r="N41" i="3"/>
  <c r="K41" i="3"/>
  <c r="H41" i="3"/>
  <c r="E41" i="3"/>
  <c r="B41" i="3"/>
  <c r="AC40" i="3"/>
  <c r="Z40" i="3"/>
  <c r="W40" i="3"/>
  <c r="T40" i="3"/>
  <c r="Q40" i="3"/>
  <c r="N40" i="3"/>
  <c r="K40" i="3"/>
  <c r="H40" i="3"/>
  <c r="E40" i="3"/>
  <c r="B40" i="3"/>
  <c r="AC39" i="3"/>
  <c r="Z39" i="3"/>
  <c r="W39" i="3"/>
  <c r="T39" i="3"/>
  <c r="Q39" i="3"/>
  <c r="N39" i="3"/>
  <c r="K39" i="3"/>
  <c r="H39" i="3"/>
  <c r="E39" i="3"/>
  <c r="B39" i="3"/>
  <c r="AC38" i="3"/>
  <c r="Z38" i="3"/>
  <c r="W38" i="3"/>
  <c r="T38" i="3"/>
  <c r="Q38" i="3"/>
  <c r="N38" i="3"/>
  <c r="K38" i="3"/>
  <c r="H38" i="3"/>
  <c r="E38" i="3"/>
  <c r="B38" i="3"/>
  <c r="AC37" i="3"/>
  <c r="Z37" i="3"/>
  <c r="W37" i="3"/>
  <c r="T37" i="3"/>
  <c r="Q37" i="3"/>
  <c r="N37" i="3"/>
  <c r="K37" i="3"/>
  <c r="H37" i="3"/>
  <c r="E37" i="3"/>
  <c r="B37" i="3"/>
  <c r="AC36" i="3"/>
  <c r="Z36" i="3"/>
  <c r="W36" i="3"/>
  <c r="T36" i="3"/>
  <c r="Q36" i="3"/>
  <c r="N36" i="3"/>
  <c r="K36" i="3"/>
  <c r="H36" i="3"/>
  <c r="E36" i="3"/>
  <c r="AC35" i="3"/>
  <c r="Z35" i="3"/>
  <c r="W35" i="3"/>
  <c r="T35" i="3"/>
  <c r="Q35" i="3"/>
  <c r="N35" i="3"/>
  <c r="K35" i="3"/>
  <c r="H35" i="3"/>
  <c r="E35" i="3"/>
  <c r="AC34" i="3"/>
  <c r="Z34" i="3"/>
  <c r="W34" i="3"/>
  <c r="T34" i="3"/>
  <c r="Q34" i="3"/>
  <c r="N34" i="3"/>
  <c r="K34" i="3"/>
  <c r="H34" i="3"/>
  <c r="E34" i="3"/>
  <c r="AC33" i="3"/>
  <c r="Z33" i="3"/>
  <c r="W33" i="3"/>
  <c r="T33" i="3"/>
  <c r="Q33" i="3"/>
  <c r="N33" i="3"/>
  <c r="K33" i="3"/>
  <c r="H33" i="3"/>
  <c r="E33" i="3"/>
  <c r="AC32" i="3"/>
  <c r="Z32" i="3"/>
  <c r="W32" i="3"/>
  <c r="T32" i="3"/>
  <c r="Q32" i="3"/>
  <c r="N32" i="3"/>
  <c r="K32" i="3"/>
  <c r="H32" i="3"/>
  <c r="E32" i="3"/>
  <c r="AC31" i="3"/>
  <c r="Z31" i="3"/>
  <c r="W31" i="3"/>
  <c r="T31" i="3"/>
  <c r="Q31" i="3"/>
  <c r="N31" i="3"/>
  <c r="K31" i="3"/>
  <c r="H31" i="3"/>
  <c r="E31" i="3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50" i="4"/>
  <c r="Z50" i="4"/>
  <c r="W50" i="4"/>
  <c r="T50" i="4"/>
  <c r="Q50" i="4"/>
  <c r="N50" i="4"/>
  <c r="K50" i="4"/>
  <c r="H50" i="4"/>
  <c r="E50" i="4"/>
  <c r="B50" i="4"/>
  <c r="AC49" i="4"/>
  <c r="Z49" i="4"/>
  <c r="W49" i="4"/>
  <c r="T49" i="4"/>
  <c r="Q49" i="4"/>
  <c r="N49" i="4"/>
  <c r="K49" i="4"/>
  <c r="H49" i="4"/>
  <c r="E49" i="4"/>
  <c r="B49" i="4"/>
  <c r="AC48" i="4"/>
  <c r="Z48" i="4"/>
  <c r="W48" i="4"/>
  <c r="T48" i="4"/>
  <c r="Q48" i="4"/>
  <c r="N48" i="4"/>
  <c r="K48" i="4"/>
  <c r="H48" i="4"/>
  <c r="E48" i="4"/>
  <c r="B48" i="4"/>
  <c r="AC47" i="4"/>
  <c r="Z47" i="4"/>
  <c r="W47" i="4"/>
  <c r="T47" i="4"/>
  <c r="Q47" i="4"/>
  <c r="N47" i="4"/>
  <c r="K47" i="4"/>
  <c r="H47" i="4"/>
  <c r="E47" i="4"/>
  <c r="B47" i="4"/>
  <c r="AC46" i="4"/>
  <c r="Z46" i="4"/>
  <c r="W46" i="4"/>
  <c r="T46" i="4"/>
  <c r="Q46" i="4"/>
  <c r="N46" i="4"/>
  <c r="K46" i="4"/>
  <c r="H46" i="4"/>
  <c r="E46" i="4"/>
  <c r="B46" i="4"/>
  <c r="AC45" i="4"/>
  <c r="Z45" i="4"/>
  <c r="W45" i="4"/>
  <c r="T45" i="4"/>
  <c r="Q45" i="4"/>
  <c r="N45" i="4"/>
  <c r="K45" i="4"/>
  <c r="H45" i="4"/>
  <c r="E45" i="4"/>
  <c r="B45" i="4"/>
  <c r="AC44" i="4"/>
  <c r="Z44" i="4"/>
  <c r="W44" i="4"/>
  <c r="T44" i="4"/>
  <c r="Q44" i="4"/>
  <c r="N44" i="4"/>
  <c r="K44" i="4"/>
  <c r="H44" i="4"/>
  <c r="E44" i="4"/>
  <c r="B44" i="4"/>
  <c r="AC43" i="4"/>
  <c r="Z43" i="4"/>
  <c r="W43" i="4"/>
  <c r="T43" i="4"/>
  <c r="Q43" i="4"/>
  <c r="N43" i="4"/>
  <c r="K43" i="4"/>
  <c r="H43" i="4"/>
  <c r="E43" i="4"/>
  <c r="B43" i="4"/>
  <c r="AC42" i="4"/>
  <c r="Z42" i="4"/>
  <c r="W42" i="4"/>
  <c r="T42" i="4"/>
  <c r="Q42" i="4"/>
  <c r="N42" i="4"/>
  <c r="K42" i="4"/>
  <c r="H42" i="4"/>
  <c r="E42" i="4"/>
  <c r="B42" i="4"/>
  <c r="AC41" i="4"/>
  <c r="Z41" i="4"/>
  <c r="W41" i="4"/>
  <c r="T41" i="4"/>
  <c r="Q41" i="4"/>
  <c r="N41" i="4"/>
  <c r="K41" i="4"/>
  <c r="H41" i="4"/>
  <c r="E41" i="4"/>
  <c r="B41" i="4"/>
  <c r="AC40" i="4"/>
  <c r="Z40" i="4"/>
  <c r="W40" i="4"/>
  <c r="T40" i="4"/>
  <c r="Q40" i="4"/>
  <c r="N40" i="4"/>
  <c r="K40" i="4"/>
  <c r="H40" i="4"/>
  <c r="E40" i="4"/>
  <c r="B40" i="4"/>
  <c r="AC39" i="4"/>
  <c r="Z39" i="4"/>
  <c r="W39" i="4"/>
  <c r="T39" i="4"/>
  <c r="Q39" i="4"/>
  <c r="N39" i="4"/>
  <c r="K39" i="4"/>
  <c r="H39" i="4"/>
  <c r="E39" i="4"/>
  <c r="B39" i="4"/>
  <c r="AC38" i="4"/>
  <c r="Z38" i="4"/>
  <c r="W38" i="4"/>
  <c r="T38" i="4"/>
  <c r="Q38" i="4"/>
  <c r="N38" i="4"/>
  <c r="K38" i="4"/>
  <c r="H38" i="4"/>
  <c r="E38" i="4"/>
  <c r="B38" i="4"/>
  <c r="AC37" i="4"/>
  <c r="Z37" i="4"/>
  <c r="W37" i="4"/>
  <c r="T37" i="4"/>
  <c r="Q37" i="4"/>
  <c r="N37" i="4"/>
  <c r="K37" i="4"/>
  <c r="H37" i="4"/>
  <c r="E37" i="4"/>
  <c r="B37" i="4"/>
  <c r="AC36" i="4"/>
  <c r="Z36" i="4"/>
  <c r="W36" i="4"/>
  <c r="T36" i="4"/>
  <c r="Q36" i="4"/>
  <c r="N36" i="4"/>
  <c r="K36" i="4"/>
  <c r="H36" i="4"/>
  <c r="E36" i="4"/>
  <c r="AC35" i="4"/>
  <c r="Z35" i="4"/>
  <c r="W35" i="4"/>
  <c r="T35" i="4"/>
  <c r="Q35" i="4"/>
  <c r="N35" i="4"/>
  <c r="K35" i="4"/>
  <c r="H35" i="4"/>
  <c r="E35" i="4"/>
  <c r="AC34" i="4"/>
  <c r="Z34" i="4"/>
  <c r="W34" i="4"/>
  <c r="T34" i="4"/>
  <c r="Q34" i="4"/>
  <c r="N34" i="4"/>
  <c r="K34" i="4"/>
  <c r="H34" i="4"/>
  <c r="E34" i="4"/>
  <c r="AC33" i="4"/>
  <c r="Z33" i="4"/>
  <c r="W33" i="4"/>
  <c r="T33" i="4"/>
  <c r="Q33" i="4"/>
  <c r="N33" i="4"/>
  <c r="K33" i="4"/>
  <c r="H33" i="4"/>
  <c r="E33" i="4"/>
  <c r="AC32" i="4"/>
  <c r="Z32" i="4"/>
  <c r="W32" i="4"/>
  <c r="T32" i="4"/>
  <c r="Q32" i="4"/>
  <c r="N32" i="4"/>
  <c r="K32" i="4"/>
  <c r="H32" i="4"/>
  <c r="E32" i="4"/>
  <c r="AC31" i="4"/>
  <c r="Z31" i="4"/>
  <c r="W31" i="4"/>
  <c r="T31" i="4"/>
  <c r="Q31" i="4"/>
  <c r="N31" i="4"/>
  <c r="K31" i="4"/>
  <c r="H31" i="4"/>
  <c r="E31" i="4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50" i="5"/>
  <c r="Z50" i="5"/>
  <c r="W50" i="5"/>
  <c r="T50" i="5"/>
  <c r="Q50" i="5"/>
  <c r="N50" i="5"/>
  <c r="K50" i="5"/>
  <c r="H50" i="5"/>
  <c r="E50" i="5"/>
  <c r="B50" i="5"/>
  <c r="AC49" i="5"/>
  <c r="Z49" i="5"/>
  <c r="W49" i="5"/>
  <c r="T49" i="5"/>
  <c r="Q49" i="5"/>
  <c r="N49" i="5"/>
  <c r="K49" i="5"/>
  <c r="H49" i="5"/>
  <c r="E49" i="5"/>
  <c r="B49" i="5"/>
  <c r="AC48" i="5"/>
  <c r="Z48" i="5"/>
  <c r="W48" i="5"/>
  <c r="T48" i="5"/>
  <c r="Q48" i="5"/>
  <c r="N48" i="5"/>
  <c r="K48" i="5"/>
  <c r="H48" i="5"/>
  <c r="E48" i="5"/>
  <c r="B48" i="5"/>
  <c r="AC47" i="5"/>
  <c r="Z47" i="5"/>
  <c r="W47" i="5"/>
  <c r="T47" i="5"/>
  <c r="Q47" i="5"/>
  <c r="N47" i="5"/>
  <c r="K47" i="5"/>
  <c r="H47" i="5"/>
  <c r="E47" i="5"/>
  <c r="B47" i="5"/>
  <c r="AC46" i="5"/>
  <c r="Z46" i="5"/>
  <c r="W46" i="5"/>
  <c r="T46" i="5"/>
  <c r="Q46" i="5"/>
  <c r="N46" i="5"/>
  <c r="K46" i="5"/>
  <c r="H46" i="5"/>
  <c r="E46" i="5"/>
  <c r="B46" i="5"/>
  <c r="AC45" i="5"/>
  <c r="Z45" i="5"/>
  <c r="W45" i="5"/>
  <c r="T45" i="5"/>
  <c r="Q45" i="5"/>
  <c r="N45" i="5"/>
  <c r="K45" i="5"/>
  <c r="H45" i="5"/>
  <c r="E45" i="5"/>
  <c r="B45" i="5"/>
  <c r="AC44" i="5"/>
  <c r="Z44" i="5"/>
  <c r="W44" i="5"/>
  <c r="T44" i="5"/>
  <c r="Q44" i="5"/>
  <c r="N44" i="5"/>
  <c r="K44" i="5"/>
  <c r="H44" i="5"/>
  <c r="E44" i="5"/>
  <c r="B44" i="5"/>
  <c r="AC43" i="5"/>
  <c r="Z43" i="5"/>
  <c r="W43" i="5"/>
  <c r="T43" i="5"/>
  <c r="Q43" i="5"/>
  <c r="N43" i="5"/>
  <c r="K43" i="5"/>
  <c r="H43" i="5"/>
  <c r="E43" i="5"/>
  <c r="B43" i="5"/>
  <c r="AC42" i="5"/>
  <c r="Z42" i="5"/>
  <c r="W42" i="5"/>
  <c r="T42" i="5"/>
  <c r="Q42" i="5"/>
  <c r="N42" i="5"/>
  <c r="K42" i="5"/>
  <c r="H42" i="5"/>
  <c r="E42" i="5"/>
  <c r="B42" i="5"/>
  <c r="AC41" i="5"/>
  <c r="Z41" i="5"/>
  <c r="W41" i="5"/>
  <c r="T41" i="5"/>
  <c r="Q41" i="5"/>
  <c r="N41" i="5"/>
  <c r="K41" i="5"/>
  <c r="H41" i="5"/>
  <c r="E41" i="5"/>
  <c r="B41" i="5"/>
  <c r="AC40" i="5"/>
  <c r="Z40" i="5"/>
  <c r="W40" i="5"/>
  <c r="T40" i="5"/>
  <c r="Q40" i="5"/>
  <c r="N40" i="5"/>
  <c r="K40" i="5"/>
  <c r="H40" i="5"/>
  <c r="E40" i="5"/>
  <c r="B40" i="5"/>
  <c r="AC39" i="5"/>
  <c r="Z39" i="5"/>
  <c r="W39" i="5"/>
  <c r="T39" i="5"/>
  <c r="Q39" i="5"/>
  <c r="N39" i="5"/>
  <c r="K39" i="5"/>
  <c r="H39" i="5"/>
  <c r="E39" i="5"/>
  <c r="B39" i="5"/>
  <c r="AC38" i="5"/>
  <c r="Z38" i="5"/>
  <c r="W38" i="5"/>
  <c r="T38" i="5"/>
  <c r="Q38" i="5"/>
  <c r="N38" i="5"/>
  <c r="K38" i="5"/>
  <c r="H38" i="5"/>
  <c r="E38" i="5"/>
  <c r="B38" i="5"/>
  <c r="AC37" i="5"/>
  <c r="Z37" i="5"/>
  <c r="W37" i="5"/>
  <c r="T37" i="5"/>
  <c r="Q37" i="5"/>
  <c r="N37" i="5"/>
  <c r="K37" i="5"/>
  <c r="H37" i="5"/>
  <c r="E37" i="5"/>
  <c r="B37" i="5"/>
  <c r="AC36" i="5"/>
  <c r="Z36" i="5"/>
  <c r="W36" i="5"/>
  <c r="T36" i="5"/>
  <c r="Q36" i="5"/>
  <c r="N36" i="5"/>
  <c r="K36" i="5"/>
  <c r="H36" i="5"/>
  <c r="E36" i="5"/>
  <c r="AC35" i="5"/>
  <c r="Z35" i="5"/>
  <c r="W35" i="5"/>
  <c r="T35" i="5"/>
  <c r="Q35" i="5"/>
  <c r="N35" i="5"/>
  <c r="K35" i="5"/>
  <c r="H35" i="5"/>
  <c r="E35" i="5"/>
  <c r="AC34" i="5"/>
  <c r="Z34" i="5"/>
  <c r="W34" i="5"/>
  <c r="T34" i="5"/>
  <c r="Q34" i="5"/>
  <c r="N34" i="5"/>
  <c r="K34" i="5"/>
  <c r="H34" i="5"/>
  <c r="E34" i="5"/>
  <c r="AC33" i="5"/>
  <c r="Z33" i="5"/>
  <c r="W33" i="5"/>
  <c r="T33" i="5"/>
  <c r="Q33" i="5"/>
  <c r="N33" i="5"/>
  <c r="K33" i="5"/>
  <c r="H33" i="5"/>
  <c r="E33" i="5"/>
  <c r="AC32" i="5"/>
  <c r="Z32" i="5"/>
  <c r="W32" i="5"/>
  <c r="T32" i="5"/>
  <c r="Q32" i="5"/>
  <c r="N32" i="5"/>
  <c r="K32" i="5"/>
  <c r="H32" i="5"/>
  <c r="E32" i="5"/>
  <c r="AC31" i="5"/>
  <c r="Z31" i="5"/>
  <c r="W31" i="5"/>
  <c r="T31" i="5"/>
  <c r="Q31" i="5"/>
  <c r="N31" i="5"/>
  <c r="K31" i="5"/>
  <c r="H31" i="5"/>
  <c r="E31" i="5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50" i="27"/>
  <c r="Z50" i="27"/>
  <c r="W50" i="27"/>
  <c r="T50" i="27"/>
  <c r="Q50" i="27"/>
  <c r="N50" i="27"/>
  <c r="K50" i="27"/>
  <c r="H50" i="27"/>
  <c r="E50" i="27"/>
  <c r="B50" i="27"/>
  <c r="AC49" i="27"/>
  <c r="Z49" i="27"/>
  <c r="W49" i="27"/>
  <c r="T49" i="27"/>
  <c r="Q49" i="27"/>
  <c r="N49" i="27"/>
  <c r="K49" i="27"/>
  <c r="H49" i="27"/>
  <c r="E49" i="27"/>
  <c r="B49" i="27"/>
  <c r="AC48" i="27"/>
  <c r="Z48" i="27"/>
  <c r="W48" i="27"/>
  <c r="T48" i="27"/>
  <c r="Q48" i="27"/>
  <c r="N48" i="27"/>
  <c r="K48" i="27"/>
  <c r="H48" i="27"/>
  <c r="E48" i="27"/>
  <c r="B48" i="27"/>
  <c r="AC47" i="27"/>
  <c r="Z47" i="27"/>
  <c r="W47" i="27"/>
  <c r="T47" i="27"/>
  <c r="Q47" i="27"/>
  <c r="N47" i="27"/>
  <c r="K47" i="27"/>
  <c r="H47" i="27"/>
  <c r="E47" i="27"/>
  <c r="B47" i="27"/>
  <c r="AC46" i="27"/>
  <c r="Z46" i="27"/>
  <c r="W46" i="27"/>
  <c r="T46" i="27"/>
  <c r="Q46" i="27"/>
  <c r="N46" i="27"/>
  <c r="K46" i="27"/>
  <c r="H46" i="27"/>
  <c r="E46" i="27"/>
  <c r="B46" i="27"/>
  <c r="AC45" i="27"/>
  <c r="Z45" i="27"/>
  <c r="W45" i="27"/>
  <c r="T45" i="27"/>
  <c r="Q45" i="27"/>
  <c r="N45" i="27"/>
  <c r="K45" i="27"/>
  <c r="H45" i="27"/>
  <c r="E45" i="27"/>
  <c r="B45" i="27"/>
  <c r="AC44" i="27"/>
  <c r="Z44" i="27"/>
  <c r="W44" i="27"/>
  <c r="T44" i="27"/>
  <c r="Q44" i="27"/>
  <c r="N44" i="27"/>
  <c r="K44" i="27"/>
  <c r="H44" i="27"/>
  <c r="E44" i="27"/>
  <c r="B44" i="27"/>
  <c r="AC43" i="27"/>
  <c r="Z43" i="27"/>
  <c r="W43" i="27"/>
  <c r="T43" i="27"/>
  <c r="Q43" i="27"/>
  <c r="N43" i="27"/>
  <c r="K43" i="27"/>
  <c r="H43" i="27"/>
  <c r="E43" i="27"/>
  <c r="B43" i="27"/>
  <c r="AC42" i="27"/>
  <c r="Z42" i="27"/>
  <c r="W42" i="27"/>
  <c r="T42" i="27"/>
  <c r="Q42" i="27"/>
  <c r="N42" i="27"/>
  <c r="K42" i="27"/>
  <c r="H42" i="27"/>
  <c r="E42" i="27"/>
  <c r="B42" i="27"/>
  <c r="AC41" i="27"/>
  <c r="Z41" i="27"/>
  <c r="W41" i="27"/>
  <c r="T41" i="27"/>
  <c r="Q41" i="27"/>
  <c r="N41" i="27"/>
  <c r="K41" i="27"/>
  <c r="H41" i="27"/>
  <c r="E41" i="27"/>
  <c r="B41" i="27"/>
  <c r="AC40" i="27"/>
  <c r="Z40" i="27"/>
  <c r="W40" i="27"/>
  <c r="T40" i="27"/>
  <c r="Q40" i="27"/>
  <c r="N40" i="27"/>
  <c r="K40" i="27"/>
  <c r="H40" i="27"/>
  <c r="E40" i="27"/>
  <c r="B40" i="27"/>
  <c r="AC39" i="27"/>
  <c r="Z39" i="27"/>
  <c r="W39" i="27"/>
  <c r="T39" i="27"/>
  <c r="Q39" i="27"/>
  <c r="N39" i="27"/>
  <c r="K39" i="27"/>
  <c r="H39" i="27"/>
  <c r="E39" i="27"/>
  <c r="B39" i="27"/>
  <c r="AC38" i="27"/>
  <c r="Z38" i="27"/>
  <c r="W38" i="27"/>
  <c r="T38" i="27"/>
  <c r="Q38" i="27"/>
  <c r="N38" i="27"/>
  <c r="K38" i="27"/>
  <c r="H38" i="27"/>
  <c r="E38" i="27"/>
  <c r="B38" i="27"/>
  <c r="AC37" i="27"/>
  <c r="Z37" i="27"/>
  <c r="W37" i="27"/>
  <c r="T37" i="27"/>
  <c r="Q37" i="27"/>
  <c r="N37" i="27"/>
  <c r="K37" i="27"/>
  <c r="H37" i="27"/>
  <c r="E37" i="27"/>
  <c r="B37" i="27"/>
  <c r="AC36" i="27"/>
  <c r="Z36" i="27"/>
  <c r="W36" i="27"/>
  <c r="T36" i="27"/>
  <c r="Q36" i="27"/>
  <c r="N36" i="27"/>
  <c r="K36" i="27"/>
  <c r="H36" i="27"/>
  <c r="E36" i="27"/>
  <c r="AC35" i="27"/>
  <c r="Z35" i="27"/>
  <c r="W35" i="27"/>
  <c r="T35" i="27"/>
  <c r="Q35" i="27"/>
  <c r="N35" i="27"/>
  <c r="K35" i="27"/>
  <c r="H35" i="27"/>
  <c r="E35" i="27"/>
  <c r="AC34" i="27"/>
  <c r="Z34" i="27"/>
  <c r="W34" i="27"/>
  <c r="T34" i="27"/>
  <c r="Q34" i="27"/>
  <c r="N34" i="27"/>
  <c r="K34" i="27"/>
  <c r="H34" i="27"/>
  <c r="E34" i="27"/>
  <c r="AC33" i="27"/>
  <c r="Z33" i="27"/>
  <c r="W33" i="27"/>
  <c r="T33" i="27"/>
  <c r="Q33" i="27"/>
  <c r="N33" i="27"/>
  <c r="K33" i="27"/>
  <c r="H33" i="27"/>
  <c r="E33" i="27"/>
  <c r="AC32" i="27"/>
  <c r="Z32" i="27"/>
  <c r="W32" i="27"/>
  <c r="T32" i="27"/>
  <c r="Q32" i="27"/>
  <c r="N32" i="27"/>
  <c r="K32" i="27"/>
  <c r="H32" i="27"/>
  <c r="E32" i="27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50" i="16"/>
  <c r="Z50" i="16"/>
  <c r="W50" i="16"/>
  <c r="T50" i="16"/>
  <c r="Q50" i="16"/>
  <c r="N50" i="16"/>
  <c r="K50" i="16"/>
  <c r="H50" i="16"/>
  <c r="E50" i="16"/>
  <c r="B50" i="16"/>
  <c r="AC49" i="16"/>
  <c r="Z49" i="16"/>
  <c r="W49" i="16"/>
  <c r="T49" i="16"/>
  <c r="Q49" i="16"/>
  <c r="N49" i="16"/>
  <c r="K49" i="16"/>
  <c r="H49" i="16"/>
  <c r="E49" i="16"/>
  <c r="B49" i="16"/>
  <c r="AC48" i="16"/>
  <c r="Z48" i="16"/>
  <c r="W48" i="16"/>
  <c r="T48" i="16"/>
  <c r="Q48" i="16"/>
  <c r="N48" i="16"/>
  <c r="K48" i="16"/>
  <c r="H48" i="16"/>
  <c r="E48" i="16"/>
  <c r="B48" i="16"/>
  <c r="AC47" i="16"/>
  <c r="Z47" i="16"/>
  <c r="W47" i="16"/>
  <c r="T47" i="16"/>
  <c r="Q47" i="16"/>
  <c r="N47" i="16"/>
  <c r="K47" i="16"/>
  <c r="H47" i="16"/>
  <c r="E47" i="16"/>
  <c r="B47" i="16"/>
  <c r="AC46" i="16"/>
  <c r="Z46" i="16"/>
  <c r="W46" i="16"/>
  <c r="T46" i="16"/>
  <c r="Q46" i="16"/>
  <c r="N46" i="16"/>
  <c r="K46" i="16"/>
  <c r="H46" i="16"/>
  <c r="E46" i="16"/>
  <c r="B46" i="16"/>
  <c r="AC45" i="16"/>
  <c r="Z45" i="16"/>
  <c r="W45" i="16"/>
  <c r="T45" i="16"/>
  <c r="Q45" i="16"/>
  <c r="N45" i="16"/>
  <c r="K45" i="16"/>
  <c r="H45" i="16"/>
  <c r="E45" i="16"/>
  <c r="B45" i="16"/>
  <c r="AC44" i="16"/>
  <c r="Z44" i="16"/>
  <c r="W44" i="16"/>
  <c r="T44" i="16"/>
  <c r="Q44" i="16"/>
  <c r="N44" i="16"/>
  <c r="K44" i="16"/>
  <c r="H44" i="16"/>
  <c r="E44" i="16"/>
  <c r="B44" i="16"/>
  <c r="AC43" i="16"/>
  <c r="Z43" i="16"/>
  <c r="W43" i="16"/>
  <c r="T43" i="16"/>
  <c r="Q43" i="16"/>
  <c r="N43" i="16"/>
  <c r="K43" i="16"/>
  <c r="H43" i="16"/>
  <c r="E43" i="16"/>
  <c r="B43" i="16"/>
  <c r="AC42" i="16"/>
  <c r="Z42" i="16"/>
  <c r="W42" i="16"/>
  <c r="T42" i="16"/>
  <c r="Q42" i="16"/>
  <c r="N42" i="16"/>
  <c r="K42" i="16"/>
  <c r="H42" i="16"/>
  <c r="E42" i="16"/>
  <c r="B42" i="16"/>
  <c r="AC41" i="16"/>
  <c r="Z41" i="16"/>
  <c r="W41" i="16"/>
  <c r="T41" i="16"/>
  <c r="Q41" i="16"/>
  <c r="N41" i="16"/>
  <c r="K41" i="16"/>
  <c r="H41" i="16"/>
  <c r="E41" i="16"/>
  <c r="B41" i="16"/>
  <c r="AC40" i="16"/>
  <c r="Z40" i="16"/>
  <c r="W40" i="16"/>
  <c r="T40" i="16"/>
  <c r="Q40" i="16"/>
  <c r="N40" i="16"/>
  <c r="K40" i="16"/>
  <c r="H40" i="16"/>
  <c r="E40" i="16"/>
  <c r="B40" i="16"/>
  <c r="AC39" i="16"/>
  <c r="Z39" i="16"/>
  <c r="W39" i="16"/>
  <c r="T39" i="16"/>
  <c r="Q39" i="16"/>
  <c r="N39" i="16"/>
  <c r="K39" i="16"/>
  <c r="H39" i="16"/>
  <c r="E39" i="16"/>
  <c r="B39" i="16"/>
  <c r="AC38" i="16"/>
  <c r="Z38" i="16"/>
  <c r="W38" i="16"/>
  <c r="T38" i="16"/>
  <c r="Q38" i="16"/>
  <c r="N38" i="16"/>
  <c r="K38" i="16"/>
  <c r="H38" i="16"/>
  <c r="E38" i="16"/>
  <c r="B38" i="16"/>
  <c r="AC37" i="16"/>
  <c r="Z37" i="16"/>
  <c r="W37" i="16"/>
  <c r="T37" i="16"/>
  <c r="Q37" i="16"/>
  <c r="N37" i="16"/>
  <c r="K37" i="16"/>
  <c r="H37" i="16"/>
  <c r="E37" i="16"/>
  <c r="B37" i="16"/>
  <c r="AC36" i="16"/>
  <c r="Z36" i="16"/>
  <c r="W36" i="16"/>
  <c r="T36" i="16"/>
  <c r="Q36" i="16"/>
  <c r="N36" i="16"/>
  <c r="K36" i="16"/>
  <c r="H36" i="16"/>
  <c r="E36" i="16"/>
  <c r="AC35" i="16"/>
  <c r="Z35" i="16"/>
  <c r="W35" i="16"/>
  <c r="T35" i="16"/>
  <c r="Q35" i="16"/>
  <c r="N35" i="16"/>
  <c r="K35" i="16"/>
  <c r="H35" i="16"/>
  <c r="E35" i="16"/>
  <c r="AC34" i="16"/>
  <c r="Z34" i="16"/>
  <c r="W34" i="16"/>
  <c r="T34" i="16"/>
  <c r="Q34" i="16"/>
  <c r="N34" i="16"/>
  <c r="K34" i="16"/>
  <c r="H34" i="16"/>
  <c r="E34" i="16"/>
  <c r="AC33" i="16"/>
  <c r="Z33" i="16"/>
  <c r="W33" i="16"/>
  <c r="T33" i="16"/>
  <c r="Q33" i="16"/>
  <c r="N33" i="16"/>
  <c r="K33" i="16"/>
  <c r="H33" i="16"/>
  <c r="E33" i="16"/>
  <c r="AC32" i="16"/>
  <c r="Z32" i="16"/>
  <c r="W32" i="16"/>
  <c r="T32" i="16"/>
  <c r="Q32" i="16"/>
  <c r="N32" i="16"/>
  <c r="K32" i="16"/>
  <c r="H32" i="16"/>
  <c r="E32" i="16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50" i="34"/>
  <c r="Z50" i="34"/>
  <c r="W50" i="34"/>
  <c r="T50" i="34"/>
  <c r="Q50" i="34"/>
  <c r="N50" i="34"/>
  <c r="K50" i="34"/>
  <c r="H50" i="34"/>
  <c r="E50" i="34"/>
  <c r="B50" i="34"/>
  <c r="AC49" i="34"/>
  <c r="Z49" i="34"/>
  <c r="W49" i="34"/>
  <c r="T49" i="34"/>
  <c r="Q49" i="34"/>
  <c r="N49" i="34"/>
  <c r="K49" i="34"/>
  <c r="H49" i="34"/>
  <c r="E49" i="34"/>
  <c r="B49" i="34"/>
  <c r="AC48" i="34"/>
  <c r="Z48" i="34"/>
  <c r="W48" i="34"/>
  <c r="T48" i="34"/>
  <c r="Q48" i="34"/>
  <c r="N48" i="34"/>
  <c r="K48" i="34"/>
  <c r="H48" i="34"/>
  <c r="E48" i="34"/>
  <c r="B48" i="34"/>
  <c r="AC47" i="34"/>
  <c r="Z47" i="34"/>
  <c r="W47" i="34"/>
  <c r="T47" i="34"/>
  <c r="Q47" i="34"/>
  <c r="N47" i="34"/>
  <c r="K47" i="34"/>
  <c r="H47" i="34"/>
  <c r="E47" i="34"/>
  <c r="B47" i="34"/>
  <c r="AC46" i="34"/>
  <c r="Z46" i="34"/>
  <c r="W46" i="34"/>
  <c r="T46" i="34"/>
  <c r="Q46" i="34"/>
  <c r="N46" i="34"/>
  <c r="K46" i="34"/>
  <c r="H46" i="34"/>
  <c r="E46" i="34"/>
  <c r="B46" i="34"/>
  <c r="AC45" i="34"/>
  <c r="Z45" i="34"/>
  <c r="W45" i="34"/>
  <c r="T45" i="34"/>
  <c r="Q45" i="34"/>
  <c r="N45" i="34"/>
  <c r="K45" i="34"/>
  <c r="H45" i="34"/>
  <c r="E45" i="34"/>
  <c r="B45" i="34"/>
  <c r="AC44" i="34"/>
  <c r="Z44" i="34"/>
  <c r="W44" i="34"/>
  <c r="T44" i="34"/>
  <c r="Q44" i="34"/>
  <c r="N44" i="34"/>
  <c r="K44" i="34"/>
  <c r="H44" i="34"/>
  <c r="E44" i="34"/>
  <c r="B44" i="34"/>
  <c r="AC43" i="34"/>
  <c r="Z43" i="34"/>
  <c r="W43" i="34"/>
  <c r="T43" i="34"/>
  <c r="Q43" i="34"/>
  <c r="N43" i="34"/>
  <c r="K43" i="34"/>
  <c r="H43" i="34"/>
  <c r="E43" i="34"/>
  <c r="B43" i="34"/>
  <c r="AC42" i="34"/>
  <c r="Z42" i="34"/>
  <c r="W42" i="34"/>
  <c r="T42" i="34"/>
  <c r="Q42" i="34"/>
  <c r="N42" i="34"/>
  <c r="K42" i="34"/>
  <c r="H42" i="34"/>
  <c r="E42" i="34"/>
  <c r="B42" i="34"/>
  <c r="AC41" i="34"/>
  <c r="Z41" i="34"/>
  <c r="W41" i="34"/>
  <c r="T41" i="34"/>
  <c r="Q41" i="34"/>
  <c r="N41" i="34"/>
  <c r="K41" i="34"/>
  <c r="H41" i="34"/>
  <c r="E41" i="34"/>
  <c r="B41" i="34"/>
  <c r="AC40" i="34"/>
  <c r="Z40" i="34"/>
  <c r="W40" i="34"/>
  <c r="T40" i="34"/>
  <c r="Q40" i="34"/>
  <c r="N40" i="34"/>
  <c r="K40" i="34"/>
  <c r="H40" i="34"/>
  <c r="E40" i="34"/>
  <c r="B40" i="34"/>
  <c r="AC39" i="34"/>
  <c r="Z39" i="34"/>
  <c r="W39" i="34"/>
  <c r="T39" i="34"/>
  <c r="Q39" i="34"/>
  <c r="N39" i="34"/>
  <c r="K39" i="34"/>
  <c r="H39" i="34"/>
  <c r="E39" i="34"/>
  <c r="B39" i="34"/>
  <c r="AC38" i="34"/>
  <c r="Z38" i="34"/>
  <c r="W38" i="34"/>
  <c r="T38" i="34"/>
  <c r="Q38" i="34"/>
  <c r="N38" i="34"/>
  <c r="K38" i="34"/>
  <c r="H38" i="34"/>
  <c r="E38" i="34"/>
  <c r="B38" i="34"/>
  <c r="AC37" i="34"/>
  <c r="Z37" i="34"/>
  <c r="W37" i="34"/>
  <c r="T37" i="34"/>
  <c r="Q37" i="34"/>
  <c r="N37" i="34"/>
  <c r="K37" i="34"/>
  <c r="H37" i="34"/>
  <c r="E37" i="34"/>
  <c r="B37" i="34"/>
  <c r="AC36" i="34"/>
  <c r="Z36" i="34"/>
  <c r="W36" i="34"/>
  <c r="T36" i="34"/>
  <c r="Q36" i="34"/>
  <c r="N36" i="34"/>
  <c r="K36" i="34"/>
  <c r="H36" i="34"/>
  <c r="E36" i="34"/>
  <c r="AC35" i="34"/>
  <c r="Z35" i="34"/>
  <c r="W35" i="34"/>
  <c r="T35" i="34"/>
  <c r="Q35" i="34"/>
  <c r="N35" i="34"/>
  <c r="K35" i="34"/>
  <c r="H35" i="34"/>
  <c r="E35" i="34"/>
  <c r="AC34" i="34"/>
  <c r="Z34" i="34"/>
  <c r="W34" i="34"/>
  <c r="T34" i="34"/>
  <c r="Q34" i="34"/>
  <c r="N34" i="34"/>
  <c r="K34" i="34"/>
  <c r="H34" i="34"/>
  <c r="E34" i="34"/>
  <c r="AC33" i="34"/>
  <c r="Z33" i="34"/>
  <c r="W33" i="34"/>
  <c r="T33" i="34"/>
  <c r="Q33" i="34"/>
  <c r="N33" i="34"/>
  <c r="K33" i="34"/>
  <c r="H33" i="34"/>
  <c r="E33" i="34"/>
  <c r="AC32" i="34"/>
  <c r="Z32" i="34"/>
  <c r="W32" i="34"/>
  <c r="T32" i="34"/>
  <c r="Q32" i="34"/>
  <c r="N32" i="34"/>
  <c r="K32" i="34"/>
  <c r="H32" i="34"/>
  <c r="E32" i="34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50" i="19"/>
  <c r="Z50" i="19"/>
  <c r="W50" i="19"/>
  <c r="T50" i="19"/>
  <c r="Q50" i="19"/>
  <c r="N50" i="19"/>
  <c r="K50" i="19"/>
  <c r="H50" i="19"/>
  <c r="E50" i="19"/>
  <c r="AG50" i="19" s="1"/>
  <c r="B50" i="19"/>
  <c r="AC49" i="19"/>
  <c r="Z49" i="19"/>
  <c r="W49" i="19"/>
  <c r="T49" i="19"/>
  <c r="Q49" i="19"/>
  <c r="N49" i="19"/>
  <c r="K49" i="19"/>
  <c r="H49" i="19"/>
  <c r="E49" i="19"/>
  <c r="AG49" i="19" s="1"/>
  <c r="B49" i="19"/>
  <c r="AC48" i="19"/>
  <c r="Z48" i="19"/>
  <c r="W48" i="19"/>
  <c r="T48" i="19"/>
  <c r="Q48" i="19"/>
  <c r="N48" i="19"/>
  <c r="K48" i="19"/>
  <c r="H48" i="19"/>
  <c r="E48" i="19"/>
  <c r="AG48" i="19" s="1"/>
  <c r="B48" i="19"/>
  <c r="AC47" i="19"/>
  <c r="Z47" i="19"/>
  <c r="W47" i="19"/>
  <c r="T47" i="19"/>
  <c r="Q47" i="19"/>
  <c r="N47" i="19"/>
  <c r="K47" i="19"/>
  <c r="H47" i="19"/>
  <c r="E47" i="19"/>
  <c r="AG47" i="19" s="1"/>
  <c r="B47" i="19"/>
  <c r="AC46" i="19"/>
  <c r="Z46" i="19"/>
  <c r="W46" i="19"/>
  <c r="T46" i="19"/>
  <c r="Q46" i="19"/>
  <c r="N46" i="19"/>
  <c r="K46" i="19"/>
  <c r="H46" i="19"/>
  <c r="E46" i="19"/>
  <c r="AG46" i="19" s="1"/>
  <c r="B46" i="19"/>
  <c r="AC45" i="19"/>
  <c r="Z45" i="19"/>
  <c r="W45" i="19"/>
  <c r="T45" i="19"/>
  <c r="Q45" i="19"/>
  <c r="N45" i="19"/>
  <c r="K45" i="19"/>
  <c r="H45" i="19"/>
  <c r="E45" i="19"/>
  <c r="AG45" i="19" s="1"/>
  <c r="B45" i="19"/>
  <c r="AC44" i="19"/>
  <c r="Z44" i="19"/>
  <c r="W44" i="19"/>
  <c r="T44" i="19"/>
  <c r="Q44" i="19"/>
  <c r="N44" i="19"/>
  <c r="K44" i="19"/>
  <c r="H44" i="19"/>
  <c r="E44" i="19"/>
  <c r="AG44" i="19" s="1"/>
  <c r="B44" i="19"/>
  <c r="AC43" i="19"/>
  <c r="Z43" i="19"/>
  <c r="W43" i="19"/>
  <c r="T43" i="19"/>
  <c r="Q43" i="19"/>
  <c r="N43" i="19"/>
  <c r="K43" i="19"/>
  <c r="H43" i="19"/>
  <c r="E43" i="19"/>
  <c r="AG43" i="19" s="1"/>
  <c r="B43" i="19"/>
  <c r="AC42" i="19"/>
  <c r="Z42" i="19"/>
  <c r="W42" i="19"/>
  <c r="T42" i="19"/>
  <c r="Q42" i="19"/>
  <c r="N42" i="19"/>
  <c r="K42" i="19"/>
  <c r="H42" i="19"/>
  <c r="E42" i="19"/>
  <c r="AG42" i="19" s="1"/>
  <c r="B42" i="19"/>
  <c r="AC41" i="19"/>
  <c r="Z41" i="19"/>
  <c r="W41" i="19"/>
  <c r="T41" i="19"/>
  <c r="Q41" i="19"/>
  <c r="N41" i="19"/>
  <c r="K41" i="19"/>
  <c r="H41" i="19"/>
  <c r="E41" i="19"/>
  <c r="AG41" i="19" s="1"/>
  <c r="B41" i="19"/>
  <c r="AC40" i="19"/>
  <c r="Z40" i="19"/>
  <c r="W40" i="19"/>
  <c r="T40" i="19"/>
  <c r="Q40" i="19"/>
  <c r="N40" i="19"/>
  <c r="K40" i="19"/>
  <c r="H40" i="19"/>
  <c r="E40" i="19"/>
  <c r="AG40" i="19" s="1"/>
  <c r="B40" i="19"/>
  <c r="AC39" i="19"/>
  <c r="Z39" i="19"/>
  <c r="W39" i="19"/>
  <c r="T39" i="19"/>
  <c r="Q39" i="19"/>
  <c r="N39" i="19"/>
  <c r="K39" i="19"/>
  <c r="H39" i="19"/>
  <c r="E39" i="19"/>
  <c r="AG39" i="19" s="1"/>
  <c r="B39" i="19"/>
  <c r="AC38" i="19"/>
  <c r="Z38" i="19"/>
  <c r="W38" i="19"/>
  <c r="T38" i="19"/>
  <c r="Q38" i="19"/>
  <c r="N38" i="19"/>
  <c r="K38" i="19"/>
  <c r="H38" i="19"/>
  <c r="E38" i="19"/>
  <c r="AG38" i="19" s="1"/>
  <c r="B38" i="19"/>
  <c r="AC37" i="19"/>
  <c r="Z37" i="19"/>
  <c r="W37" i="19"/>
  <c r="T37" i="19"/>
  <c r="Q37" i="19"/>
  <c r="N37" i="19"/>
  <c r="K37" i="19"/>
  <c r="H37" i="19"/>
  <c r="E37" i="19"/>
  <c r="AG37" i="19" s="1"/>
  <c r="B37" i="19"/>
  <c r="AC36" i="19"/>
  <c r="Z36" i="19"/>
  <c r="W36" i="19"/>
  <c r="T36" i="19"/>
  <c r="Q36" i="19"/>
  <c r="N36" i="19"/>
  <c r="K36" i="19"/>
  <c r="H36" i="19"/>
  <c r="E36" i="19"/>
  <c r="AG36" i="19" s="1"/>
  <c r="AC35" i="19"/>
  <c r="Z35" i="19"/>
  <c r="W35" i="19"/>
  <c r="T35" i="19"/>
  <c r="Q35" i="19"/>
  <c r="N35" i="19"/>
  <c r="K35" i="19"/>
  <c r="H35" i="19"/>
  <c r="E35" i="19"/>
  <c r="AG35" i="19" s="1"/>
  <c r="AC34" i="19"/>
  <c r="Z34" i="19"/>
  <c r="W34" i="19"/>
  <c r="T34" i="19"/>
  <c r="Q34" i="19"/>
  <c r="N34" i="19"/>
  <c r="K34" i="19"/>
  <c r="H34" i="19"/>
  <c r="E34" i="19"/>
  <c r="AG34" i="19" s="1"/>
  <c r="AC33" i="19"/>
  <c r="Z33" i="19"/>
  <c r="W33" i="19"/>
  <c r="T33" i="19"/>
  <c r="Q33" i="19"/>
  <c r="N33" i="19"/>
  <c r="K33" i="19"/>
  <c r="H33" i="19"/>
  <c r="E33" i="19"/>
  <c r="AG33" i="19" s="1"/>
  <c r="AC32" i="19"/>
  <c r="Z32" i="19"/>
  <c r="W32" i="19"/>
  <c r="T32" i="19"/>
  <c r="Q32" i="19"/>
  <c r="N32" i="19"/>
  <c r="K32" i="19"/>
  <c r="H32" i="19"/>
  <c r="E32" i="19"/>
  <c r="AG32" i="19" s="1"/>
  <c r="AC31" i="19"/>
  <c r="Z31" i="19"/>
  <c r="W31" i="19"/>
  <c r="T31" i="19"/>
  <c r="Q31" i="19"/>
  <c r="N31" i="19"/>
  <c r="K31" i="19"/>
  <c r="H31" i="19"/>
  <c r="E31" i="19"/>
  <c r="AG31" i="19" s="1"/>
  <c r="AC30" i="19"/>
  <c r="Z30" i="19"/>
  <c r="W30" i="19"/>
  <c r="T30" i="19"/>
  <c r="Q30" i="19"/>
  <c r="N30" i="19"/>
  <c r="K30" i="19"/>
  <c r="H30" i="19"/>
  <c r="E30" i="19"/>
  <c r="AG30" i="19" s="1"/>
  <c r="AC29" i="19"/>
  <c r="Z29" i="19"/>
  <c r="W29" i="19"/>
  <c r="T29" i="19"/>
  <c r="Q29" i="19"/>
  <c r="N29" i="19"/>
  <c r="K29" i="19"/>
  <c r="H29" i="19"/>
  <c r="E29" i="19"/>
  <c r="AG29" i="19" s="1"/>
  <c r="AC28" i="19"/>
  <c r="Z28" i="19"/>
  <c r="W28" i="19"/>
  <c r="T28" i="19"/>
  <c r="Q28" i="19"/>
  <c r="N28" i="19"/>
  <c r="K28" i="19"/>
  <c r="H28" i="19"/>
  <c r="E28" i="19"/>
  <c r="AG28" i="19" s="1"/>
  <c r="AC27" i="19"/>
  <c r="Z27" i="19"/>
  <c r="W27" i="19"/>
  <c r="T27" i="19"/>
  <c r="Q27" i="19"/>
  <c r="N27" i="19"/>
  <c r="K27" i="19"/>
  <c r="H27" i="19"/>
  <c r="E27" i="19"/>
  <c r="AG27" i="19" s="1"/>
  <c r="AC26" i="19"/>
  <c r="Z26" i="19"/>
  <c r="W26" i="19"/>
  <c r="T26" i="19"/>
  <c r="Q26" i="19"/>
  <c r="N26" i="19"/>
  <c r="K26" i="19"/>
  <c r="H26" i="19"/>
  <c r="E26" i="19"/>
  <c r="AG26" i="19" s="1"/>
  <c r="AC25" i="19"/>
  <c r="Z25" i="19"/>
  <c r="W25" i="19"/>
  <c r="T25" i="19"/>
  <c r="Q25" i="19"/>
  <c r="N25" i="19"/>
  <c r="K25" i="19"/>
  <c r="H25" i="19"/>
  <c r="E25" i="19"/>
  <c r="AG25" i="19" s="1"/>
  <c r="AC24" i="19"/>
  <c r="Z24" i="19"/>
  <c r="W24" i="19"/>
  <c r="T24" i="19"/>
  <c r="Q24" i="19"/>
  <c r="N24" i="19"/>
  <c r="K24" i="19"/>
  <c r="H24" i="19"/>
  <c r="E24" i="19"/>
  <c r="AG24" i="19" s="1"/>
  <c r="AC23" i="19"/>
  <c r="Z23" i="19"/>
  <c r="W23" i="19"/>
  <c r="T23" i="19"/>
  <c r="Q23" i="19"/>
  <c r="N23" i="19"/>
  <c r="K23" i="19"/>
  <c r="H23" i="19"/>
  <c r="E23" i="19"/>
  <c r="AG23" i="19" s="1"/>
  <c r="AC22" i="19"/>
  <c r="Z22" i="19"/>
  <c r="W22" i="19"/>
  <c r="T22" i="19"/>
  <c r="Q22" i="19"/>
  <c r="N22" i="19"/>
  <c r="K22" i="19"/>
  <c r="H22" i="19"/>
  <c r="E22" i="19"/>
  <c r="AG22" i="19" s="1"/>
  <c r="AC21" i="19"/>
  <c r="Z21" i="19"/>
  <c r="W21" i="19"/>
  <c r="T21" i="19"/>
  <c r="Q21" i="19"/>
  <c r="N21" i="19"/>
  <c r="K21" i="19"/>
  <c r="H21" i="19"/>
  <c r="E21" i="19"/>
  <c r="AG21" i="19" s="1"/>
  <c r="AC20" i="19"/>
  <c r="Z20" i="19"/>
  <c r="W20" i="19"/>
  <c r="T20" i="19"/>
  <c r="Q20" i="19"/>
  <c r="N20" i="19"/>
  <c r="K20" i="19"/>
  <c r="H20" i="19"/>
  <c r="E20" i="19"/>
  <c r="AG20" i="19" s="1"/>
  <c r="AC19" i="19"/>
  <c r="Z19" i="19"/>
  <c r="W19" i="19"/>
  <c r="T19" i="19"/>
  <c r="Q19" i="19"/>
  <c r="N19" i="19"/>
  <c r="K19" i="19"/>
  <c r="H19" i="19"/>
  <c r="E19" i="19"/>
  <c r="AG19" i="19" s="1"/>
  <c r="AC18" i="19"/>
  <c r="Z18" i="19"/>
  <c r="W18" i="19"/>
  <c r="T18" i="19"/>
  <c r="Q18" i="19"/>
  <c r="N18" i="19"/>
  <c r="K18" i="19"/>
  <c r="H18" i="19"/>
  <c r="E18" i="19"/>
  <c r="AG18" i="19" s="1"/>
  <c r="AC17" i="19"/>
  <c r="Z17" i="19"/>
  <c r="W17" i="19"/>
  <c r="T17" i="19"/>
  <c r="Q17" i="19"/>
  <c r="N17" i="19"/>
  <c r="K17" i="19"/>
  <c r="H17" i="19"/>
  <c r="E17" i="19"/>
  <c r="AG17" i="19" s="1"/>
  <c r="AC16" i="19"/>
  <c r="Z16" i="19"/>
  <c r="W16" i="19"/>
  <c r="T16" i="19"/>
  <c r="Q16" i="19"/>
  <c r="N16" i="19"/>
  <c r="K16" i="19"/>
  <c r="H16" i="19"/>
  <c r="E16" i="19"/>
  <c r="AG16" i="19" s="1"/>
  <c r="AC15" i="19"/>
  <c r="Z15" i="19"/>
  <c r="W15" i="19"/>
  <c r="T15" i="19"/>
  <c r="Q15" i="19"/>
  <c r="N15" i="19"/>
  <c r="K15" i="19"/>
  <c r="H15" i="19"/>
  <c r="E15" i="19"/>
  <c r="AG15" i="19" s="1"/>
  <c r="AC14" i="19"/>
  <c r="Z14" i="19"/>
  <c r="W14" i="19"/>
  <c r="T14" i="19"/>
  <c r="Q14" i="19"/>
  <c r="N14" i="19"/>
  <c r="K14" i="19"/>
  <c r="H14" i="19"/>
  <c r="E14" i="19"/>
  <c r="AG14" i="19" s="1"/>
  <c r="AC13" i="19"/>
  <c r="Z13" i="19"/>
  <c r="W13" i="19"/>
  <c r="T13" i="19"/>
  <c r="Q13" i="19"/>
  <c r="N13" i="19"/>
  <c r="K13" i="19"/>
  <c r="H13" i="19"/>
  <c r="E13" i="19"/>
  <c r="AG13" i="19" s="1"/>
  <c r="AC12" i="19"/>
  <c r="Z12" i="19"/>
  <c r="W12" i="19"/>
  <c r="T12" i="19"/>
  <c r="Q12" i="19"/>
  <c r="N12" i="19"/>
  <c r="K12" i="19"/>
  <c r="H12" i="19"/>
  <c r="E12" i="19"/>
  <c r="AG12" i="19" s="1"/>
  <c r="AC11" i="19"/>
  <c r="Z11" i="19"/>
  <c r="W11" i="19"/>
  <c r="T11" i="19"/>
  <c r="Q11" i="19"/>
  <c r="N11" i="19"/>
  <c r="K11" i="19"/>
  <c r="H11" i="19"/>
  <c r="E11" i="19"/>
  <c r="AG11" i="19" s="1"/>
  <c r="AC10" i="19"/>
  <c r="Z10" i="19"/>
  <c r="W10" i="19"/>
  <c r="T10" i="19"/>
  <c r="Q10" i="19"/>
  <c r="N10" i="19"/>
  <c r="K10" i="19"/>
  <c r="H10" i="19"/>
  <c r="E10" i="19"/>
  <c r="AG10" i="19" s="1"/>
  <c r="AC9" i="19"/>
  <c r="Z9" i="19"/>
  <c r="W9" i="19"/>
  <c r="T9" i="19"/>
  <c r="Q9" i="19"/>
  <c r="N9" i="19"/>
  <c r="K9" i="19"/>
  <c r="H9" i="19"/>
  <c r="E9" i="19"/>
  <c r="AG9" i="19" s="1"/>
  <c r="AC8" i="19"/>
  <c r="Z8" i="19"/>
  <c r="W8" i="19"/>
  <c r="T8" i="19"/>
  <c r="Q8" i="19"/>
  <c r="N8" i="19"/>
  <c r="K8" i="19"/>
  <c r="H8" i="19"/>
  <c r="E8" i="19"/>
  <c r="AG8" i="19" s="1"/>
  <c r="AG34" i="38"/>
  <c r="AG35" i="38"/>
  <c r="AG36" i="38"/>
  <c r="AG37" i="38"/>
  <c r="AG38" i="38"/>
  <c r="AG39" i="38"/>
  <c r="AG40" i="38"/>
  <c r="AG41" i="38"/>
  <c r="AG42" i="38"/>
  <c r="AG43" i="38"/>
  <c r="AG44" i="38"/>
  <c r="AG45" i="38"/>
  <c r="AG46" i="38"/>
  <c r="AG47" i="38"/>
  <c r="AG48" i="38"/>
  <c r="AG49" i="38"/>
  <c r="AG50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T34" i="38"/>
  <c r="T35" i="38"/>
  <c r="T36" i="38"/>
  <c r="T37" i="38"/>
  <c r="T38" i="38"/>
  <c r="T39" i="38"/>
  <c r="T40" i="38"/>
  <c r="T41" i="38"/>
  <c r="T42" i="38"/>
  <c r="T43" i="38"/>
  <c r="T44" i="38"/>
  <c r="T45" i="38"/>
  <c r="T46" i="38"/>
  <c r="T47" i="38"/>
  <c r="T48" i="38"/>
  <c r="T49" i="38"/>
  <c r="T50" i="38"/>
  <c r="T8" i="38"/>
  <c r="AC50" i="38"/>
  <c r="Z50" i="38"/>
  <c r="W50" i="38"/>
  <c r="Q50" i="38"/>
  <c r="N50" i="38"/>
  <c r="K50" i="38"/>
  <c r="H50" i="38"/>
  <c r="E50" i="38"/>
  <c r="AC49" i="38"/>
  <c r="Z49" i="38"/>
  <c r="W49" i="38"/>
  <c r="Q49" i="38"/>
  <c r="N49" i="38"/>
  <c r="K49" i="38"/>
  <c r="H49" i="38"/>
  <c r="E49" i="38"/>
  <c r="AC48" i="38"/>
  <c r="Z48" i="38"/>
  <c r="W48" i="38"/>
  <c r="Q48" i="38"/>
  <c r="N48" i="38"/>
  <c r="K48" i="38"/>
  <c r="H48" i="38"/>
  <c r="E48" i="38"/>
  <c r="AC47" i="38"/>
  <c r="Z47" i="38"/>
  <c r="W47" i="38"/>
  <c r="Q47" i="38"/>
  <c r="N47" i="38"/>
  <c r="K47" i="38"/>
  <c r="H47" i="38"/>
  <c r="E47" i="38"/>
  <c r="AC46" i="38"/>
  <c r="Z46" i="38"/>
  <c r="W46" i="38"/>
  <c r="Q46" i="38"/>
  <c r="N46" i="38"/>
  <c r="K46" i="38"/>
  <c r="H46" i="38"/>
  <c r="E46" i="38"/>
  <c r="AC45" i="38"/>
  <c r="Z45" i="38"/>
  <c r="W45" i="38"/>
  <c r="Q45" i="38"/>
  <c r="N45" i="38"/>
  <c r="K45" i="38"/>
  <c r="H45" i="38"/>
  <c r="E45" i="38"/>
  <c r="AC44" i="38"/>
  <c r="Z44" i="38"/>
  <c r="W44" i="38"/>
  <c r="Q44" i="38"/>
  <c r="N44" i="38"/>
  <c r="K44" i="38"/>
  <c r="H44" i="38"/>
  <c r="E44" i="38"/>
  <c r="AC43" i="38"/>
  <c r="Z43" i="38"/>
  <c r="W43" i="38"/>
  <c r="Q43" i="38"/>
  <c r="N43" i="38"/>
  <c r="K43" i="38"/>
  <c r="H43" i="38"/>
  <c r="E43" i="38"/>
  <c r="AC42" i="38"/>
  <c r="Z42" i="38"/>
  <c r="W42" i="38"/>
  <c r="Q42" i="38"/>
  <c r="N42" i="38"/>
  <c r="K42" i="38"/>
  <c r="H42" i="38"/>
  <c r="E42" i="38"/>
  <c r="AC41" i="38"/>
  <c r="Z41" i="38"/>
  <c r="W41" i="38"/>
  <c r="Q41" i="38"/>
  <c r="N41" i="38"/>
  <c r="K41" i="38"/>
  <c r="H41" i="38"/>
  <c r="E41" i="38"/>
  <c r="AC40" i="38"/>
  <c r="Z40" i="38"/>
  <c r="W40" i="38"/>
  <c r="Q40" i="38"/>
  <c r="N40" i="38"/>
  <c r="K40" i="38"/>
  <c r="H40" i="38"/>
  <c r="E40" i="38"/>
  <c r="AC39" i="38"/>
  <c r="Z39" i="38"/>
  <c r="W39" i="38"/>
  <c r="Q39" i="38"/>
  <c r="N39" i="38"/>
  <c r="K39" i="38"/>
  <c r="H39" i="38"/>
  <c r="E39" i="38"/>
  <c r="AC38" i="38"/>
  <c r="Z38" i="38"/>
  <c r="W38" i="38"/>
  <c r="Q38" i="38"/>
  <c r="N38" i="38"/>
  <c r="K38" i="38"/>
  <c r="H38" i="38"/>
  <c r="E38" i="38"/>
  <c r="AC37" i="38"/>
  <c r="Z37" i="38"/>
  <c r="W37" i="38"/>
  <c r="Q37" i="38"/>
  <c r="N37" i="38"/>
  <c r="K37" i="38"/>
  <c r="H37" i="38"/>
  <c r="E37" i="38"/>
  <c r="AC36" i="38"/>
  <c r="Z36" i="38"/>
  <c r="W36" i="38"/>
  <c r="Q36" i="38"/>
  <c r="N36" i="38"/>
  <c r="K36" i="38"/>
  <c r="H36" i="38"/>
  <c r="E36" i="38"/>
  <c r="AC35" i="38"/>
  <c r="Z35" i="38"/>
  <c r="W35" i="38"/>
  <c r="Q35" i="38"/>
  <c r="N35" i="38"/>
  <c r="K35" i="38"/>
  <c r="H35" i="38"/>
  <c r="E35" i="38"/>
  <c r="AC34" i="38"/>
  <c r="Z34" i="38"/>
  <c r="W34" i="38"/>
  <c r="Q34" i="38"/>
  <c r="N34" i="38"/>
  <c r="K34" i="38"/>
  <c r="H34" i="38"/>
  <c r="E34" i="38"/>
  <c r="AC33" i="38"/>
  <c r="Z33" i="38"/>
  <c r="W33" i="38"/>
  <c r="Q33" i="38"/>
  <c r="N33" i="38"/>
  <c r="K33" i="38"/>
  <c r="H33" i="38"/>
  <c r="E33" i="38"/>
  <c r="AC32" i="38"/>
  <c r="Z32" i="38"/>
  <c r="W32" i="38"/>
  <c r="Q32" i="38"/>
  <c r="N32" i="38"/>
  <c r="K32" i="38"/>
  <c r="H32" i="38"/>
  <c r="E32" i="38"/>
  <c r="AC31" i="38"/>
  <c r="Z31" i="38"/>
  <c r="W31" i="38"/>
  <c r="Q31" i="38"/>
  <c r="N31" i="38"/>
  <c r="K31" i="38"/>
  <c r="H31" i="38"/>
  <c r="E31" i="38"/>
  <c r="AC30" i="38"/>
  <c r="Z30" i="38"/>
  <c r="W30" i="38"/>
  <c r="Q30" i="38"/>
  <c r="N30" i="38"/>
  <c r="K30" i="38"/>
  <c r="H30" i="38"/>
  <c r="E30" i="38"/>
  <c r="AC29" i="38"/>
  <c r="Z29" i="38"/>
  <c r="W29" i="38"/>
  <c r="Q29" i="38"/>
  <c r="N29" i="38"/>
  <c r="K29" i="38"/>
  <c r="H29" i="38"/>
  <c r="E29" i="38"/>
  <c r="AC28" i="38"/>
  <c r="Z28" i="38"/>
  <c r="W28" i="38"/>
  <c r="Q28" i="38"/>
  <c r="N28" i="38"/>
  <c r="K28" i="38"/>
  <c r="H28" i="38"/>
  <c r="E28" i="38"/>
  <c r="AC27" i="38"/>
  <c r="Z27" i="38"/>
  <c r="W27" i="38"/>
  <c r="Q27" i="38"/>
  <c r="N27" i="38"/>
  <c r="K27" i="38"/>
  <c r="H27" i="38"/>
  <c r="E27" i="38"/>
  <c r="AC26" i="38"/>
  <c r="Z26" i="38"/>
  <c r="W26" i="38"/>
  <c r="Q26" i="38"/>
  <c r="N26" i="38"/>
  <c r="K26" i="38"/>
  <c r="H26" i="38"/>
  <c r="E26" i="38"/>
  <c r="AC25" i="38"/>
  <c r="Z25" i="38"/>
  <c r="W25" i="38"/>
  <c r="Q25" i="38"/>
  <c r="N25" i="38"/>
  <c r="K25" i="38"/>
  <c r="H25" i="38"/>
  <c r="E25" i="38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Z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Z20" i="38"/>
  <c r="W20" i="38"/>
  <c r="Q20" i="38"/>
  <c r="N20" i="38"/>
  <c r="K20" i="38"/>
  <c r="H20" i="38"/>
  <c r="E20" i="38"/>
  <c r="AC19" i="38"/>
  <c r="Z19" i="38"/>
  <c r="W19" i="38"/>
  <c r="Q19" i="38"/>
  <c r="N19" i="38"/>
  <c r="K19" i="38"/>
  <c r="H19" i="38"/>
  <c r="E19" i="38"/>
  <c r="AC18" i="38"/>
  <c r="Z18" i="38"/>
  <c r="W18" i="38"/>
  <c r="Q18" i="38"/>
  <c r="N18" i="38"/>
  <c r="K18" i="38"/>
  <c r="H18" i="38"/>
  <c r="E18" i="38"/>
  <c r="AC17" i="38"/>
  <c r="Z17" i="38"/>
  <c r="W17" i="38"/>
  <c r="Q17" i="38"/>
  <c r="N17" i="38"/>
  <c r="K17" i="38"/>
  <c r="H17" i="38"/>
  <c r="E17" i="38"/>
  <c r="AC16" i="38"/>
  <c r="Z16" i="38"/>
  <c r="W16" i="38"/>
  <c r="Q16" i="38"/>
  <c r="N16" i="38"/>
  <c r="K16" i="38"/>
  <c r="H16" i="38"/>
  <c r="E16" i="38"/>
  <c r="AC15" i="38"/>
  <c r="Z15" i="38"/>
  <c r="W15" i="38"/>
  <c r="Q15" i="38"/>
  <c r="N15" i="38"/>
  <c r="K15" i="38"/>
  <c r="H15" i="38"/>
  <c r="E15" i="38"/>
  <c r="AC14" i="38"/>
  <c r="Z14" i="38"/>
  <c r="W14" i="38"/>
  <c r="Q14" i="38"/>
  <c r="N14" i="38"/>
  <c r="K14" i="38"/>
  <c r="H14" i="38"/>
  <c r="E14" i="38"/>
  <c r="AC13" i="38"/>
  <c r="Z13" i="38"/>
  <c r="W13" i="38"/>
  <c r="Q13" i="38"/>
  <c r="N13" i="38"/>
  <c r="K13" i="38"/>
  <c r="H13" i="38"/>
  <c r="E13" i="38"/>
  <c r="AC12" i="38"/>
  <c r="Z12" i="38"/>
  <c r="W12" i="38"/>
  <c r="Q12" i="38"/>
  <c r="N12" i="38"/>
  <c r="K12" i="38"/>
  <c r="H12" i="38"/>
  <c r="E12" i="38"/>
  <c r="AC11" i="38"/>
  <c r="Z11" i="38"/>
  <c r="W11" i="38"/>
  <c r="Q11" i="38"/>
  <c r="N11" i="38"/>
  <c r="K11" i="38"/>
  <c r="H11" i="38"/>
  <c r="E11" i="38"/>
  <c r="AC10" i="38"/>
  <c r="Z10" i="38"/>
  <c r="W10" i="38"/>
  <c r="Q10" i="38"/>
  <c r="N10" i="38"/>
  <c r="K10" i="38"/>
  <c r="H10" i="38"/>
  <c r="E10" i="38"/>
  <c r="AC9" i="38"/>
  <c r="Z9" i="38"/>
  <c r="W9" i="38"/>
  <c r="Q9" i="38"/>
  <c r="N9" i="38"/>
  <c r="K9" i="38"/>
  <c r="H9" i="38"/>
  <c r="E9" i="38"/>
  <c r="AG48" i="1"/>
  <c r="AI48" i="1" s="1"/>
  <c r="Z9" i="1"/>
  <c r="W9" i="1"/>
  <c r="Z27" i="1"/>
  <c r="W27" i="1"/>
  <c r="T27" i="1"/>
  <c r="Q27" i="1"/>
  <c r="N27" i="1"/>
  <c r="K27" i="1"/>
  <c r="H27" i="1"/>
  <c r="E27" i="1"/>
  <c r="Z14" i="1"/>
  <c r="W14" i="1"/>
  <c r="T14" i="1"/>
  <c r="Q14" i="1"/>
  <c r="N14" i="1"/>
  <c r="K14" i="1"/>
  <c r="H14" i="1"/>
  <c r="E14" i="1"/>
  <c r="Z28" i="1"/>
  <c r="W28" i="1"/>
  <c r="T28" i="1"/>
  <c r="Q28" i="1"/>
  <c r="N28" i="1"/>
  <c r="K28" i="1"/>
  <c r="H28" i="1"/>
  <c r="E28" i="1"/>
  <c r="Z11" i="1"/>
  <c r="W11" i="1"/>
  <c r="T11" i="1"/>
  <c r="Q11" i="1"/>
  <c r="N11" i="1"/>
  <c r="K11" i="1"/>
  <c r="H11" i="1"/>
  <c r="E11" i="1"/>
  <c r="Z23" i="1"/>
  <c r="W23" i="1"/>
  <c r="T23" i="1"/>
  <c r="Q23" i="1"/>
  <c r="N23" i="1"/>
  <c r="K23" i="1"/>
  <c r="H23" i="1"/>
  <c r="E23" i="1"/>
  <c r="Z35" i="1"/>
  <c r="W35" i="1"/>
  <c r="T35" i="1"/>
  <c r="Q35" i="1"/>
  <c r="N35" i="1"/>
  <c r="K35" i="1"/>
  <c r="H35" i="1"/>
  <c r="E35" i="1"/>
  <c r="Z29" i="1"/>
  <c r="W29" i="1"/>
  <c r="T29" i="1"/>
  <c r="Q29" i="1"/>
  <c r="N29" i="1"/>
  <c r="K29" i="1"/>
  <c r="H29" i="1"/>
  <c r="E29" i="1"/>
  <c r="Z12" i="1"/>
  <c r="W12" i="1"/>
  <c r="T12" i="1"/>
  <c r="Q12" i="1"/>
  <c r="N12" i="1"/>
  <c r="K12" i="1"/>
  <c r="H12" i="1"/>
  <c r="E12" i="1"/>
  <c r="Z19" i="1"/>
  <c r="W19" i="1"/>
  <c r="T19" i="1"/>
  <c r="Q19" i="1"/>
  <c r="N19" i="1"/>
  <c r="K19" i="1"/>
  <c r="H19" i="1"/>
  <c r="E19" i="1"/>
  <c r="Z8" i="1"/>
  <c r="W8" i="1"/>
  <c r="T8" i="1"/>
  <c r="Q8" i="1"/>
  <c r="N8" i="1"/>
  <c r="K8" i="1"/>
  <c r="H8" i="1"/>
  <c r="E8" i="1"/>
  <c r="Z15" i="1"/>
  <c r="W15" i="1"/>
  <c r="T15" i="1"/>
  <c r="Q15" i="1"/>
  <c r="N15" i="1"/>
  <c r="K15" i="1"/>
  <c r="H15" i="1"/>
  <c r="E15" i="1"/>
  <c r="Z20" i="1"/>
  <c r="W20" i="1"/>
  <c r="T20" i="1"/>
  <c r="Q20" i="1"/>
  <c r="N20" i="1"/>
  <c r="K20" i="1"/>
  <c r="H20" i="1"/>
  <c r="E20" i="1"/>
  <c r="Z30" i="1"/>
  <c r="W30" i="1"/>
  <c r="T30" i="1"/>
  <c r="Q30" i="1"/>
  <c r="N30" i="1"/>
  <c r="K30" i="1"/>
  <c r="H30" i="1"/>
  <c r="E30" i="1"/>
  <c r="Z13" i="1"/>
  <c r="W13" i="1"/>
  <c r="T13" i="1"/>
  <c r="Q13" i="1"/>
  <c r="N13" i="1"/>
  <c r="K13" i="1"/>
  <c r="H13" i="1"/>
  <c r="E13" i="1"/>
  <c r="Z31" i="1"/>
  <c r="W31" i="1"/>
  <c r="T31" i="1"/>
  <c r="Z34" i="1"/>
  <c r="W34" i="1"/>
  <c r="T34" i="1"/>
  <c r="Q34" i="1"/>
  <c r="N34" i="1"/>
  <c r="K34" i="1"/>
  <c r="H34" i="1"/>
  <c r="E34" i="1"/>
  <c r="Z22" i="1"/>
  <c r="W22" i="1"/>
  <c r="T22" i="1"/>
  <c r="Q22" i="1"/>
  <c r="N22" i="1"/>
  <c r="K22" i="1"/>
  <c r="H22" i="1"/>
  <c r="E22" i="1"/>
  <c r="Z10" i="1"/>
  <c r="W10" i="1"/>
  <c r="T10" i="1"/>
  <c r="Q10" i="1"/>
  <c r="N10" i="1"/>
  <c r="K10" i="1"/>
  <c r="H10" i="1"/>
  <c r="E10" i="1"/>
  <c r="Z21" i="1"/>
  <c r="W21" i="1"/>
  <c r="T21" i="1"/>
  <c r="Q21" i="1"/>
  <c r="N21" i="1"/>
  <c r="K21" i="1"/>
  <c r="H21" i="1"/>
  <c r="E21" i="1"/>
  <c r="Z18" i="1"/>
  <c r="W18" i="1"/>
  <c r="T18" i="1"/>
  <c r="Q18" i="1"/>
  <c r="N18" i="1"/>
  <c r="K18" i="1"/>
  <c r="H18" i="1"/>
  <c r="E18" i="1"/>
  <c r="Z17" i="1"/>
  <c r="W17" i="1"/>
  <c r="T17" i="1"/>
  <c r="Q17" i="1"/>
  <c r="N17" i="1"/>
  <c r="K17" i="1"/>
  <c r="H17" i="1"/>
  <c r="E17" i="1"/>
  <c r="W26" i="1"/>
  <c r="T26" i="1"/>
  <c r="Q26" i="1"/>
  <c r="N26" i="1"/>
  <c r="K26" i="1"/>
  <c r="H26" i="1"/>
  <c r="E26" i="1"/>
  <c r="Z33" i="1"/>
  <c r="W33" i="1"/>
  <c r="T33" i="1"/>
  <c r="Q33" i="1"/>
  <c r="N33" i="1"/>
  <c r="K33" i="1"/>
  <c r="H33" i="1"/>
  <c r="E33" i="1"/>
  <c r="Z36" i="1"/>
  <c r="W36" i="1"/>
  <c r="T36" i="1"/>
  <c r="Q36" i="1"/>
  <c r="N36" i="1"/>
  <c r="K36" i="1"/>
  <c r="H36" i="1"/>
  <c r="E36" i="1"/>
  <c r="Z16" i="1"/>
  <c r="W16" i="1"/>
  <c r="T16" i="1"/>
  <c r="Q16" i="1"/>
  <c r="N16" i="1"/>
  <c r="K16" i="1"/>
  <c r="H16" i="1"/>
  <c r="E16" i="1"/>
  <c r="Z24" i="1"/>
  <c r="W24" i="1"/>
  <c r="T24" i="1"/>
  <c r="Q24" i="1"/>
  <c r="N24" i="1"/>
  <c r="K24" i="1"/>
  <c r="H24" i="1"/>
  <c r="E24" i="1"/>
  <c r="Z32" i="1"/>
  <c r="W32" i="1"/>
  <c r="T32" i="1"/>
  <c r="Q32" i="1"/>
  <c r="N32" i="1"/>
  <c r="K32" i="1"/>
  <c r="H32" i="1"/>
  <c r="E32" i="1"/>
  <c r="AG37" i="1"/>
  <c r="AI37" i="1" s="1"/>
  <c r="E25" i="1"/>
  <c r="AX35" i="35"/>
  <c r="B44" i="35"/>
  <c r="B45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N32" i="35"/>
  <c r="H25" i="1"/>
  <c r="K25" i="1"/>
  <c r="N25" i="1"/>
  <c r="Q25" i="1"/>
  <c r="T25" i="1"/>
  <c r="W25" i="1"/>
  <c r="Z25" i="1"/>
  <c r="AG9" i="1" l="1"/>
  <c r="AI9" i="1" s="1"/>
  <c r="AH48" i="38"/>
  <c r="AI48" i="38" s="1"/>
  <c r="AH48" i="19" s="1"/>
  <c r="AI48" i="19" s="1"/>
  <c r="AH48" i="9" s="1"/>
  <c r="AH37" i="38"/>
  <c r="AI37" i="38" s="1"/>
  <c r="AH37" i="19" s="1"/>
  <c r="AI37" i="19" s="1"/>
  <c r="AH37" i="9" s="1"/>
  <c r="AG46" i="1"/>
  <c r="AI46" i="1" s="1"/>
  <c r="AG38" i="1"/>
  <c r="AI38" i="1" s="1"/>
  <c r="AG41" i="1"/>
  <c r="AI41" i="1" s="1"/>
  <c r="AG45" i="1"/>
  <c r="AI45" i="1" s="1"/>
  <c r="AG41" i="9"/>
  <c r="F36" i="35" s="1"/>
  <c r="AG15" i="9"/>
  <c r="AG27" i="9"/>
  <c r="AG39" i="9"/>
  <c r="AG50" i="9"/>
  <c r="AG37" i="16"/>
  <c r="AG49" i="16"/>
  <c r="AG16" i="34"/>
  <c r="AG28" i="34"/>
  <c r="AJ23" i="35" s="1"/>
  <c r="AG34" i="34"/>
  <c r="AG18" i="27"/>
  <c r="AG9" i="14"/>
  <c r="AG21" i="14"/>
  <c r="AG33" i="14"/>
  <c r="AG44" i="14"/>
  <c r="AG10" i="34"/>
  <c r="AG22" i="34"/>
  <c r="AG46" i="34"/>
  <c r="AG43" i="14"/>
  <c r="AG8" i="14"/>
  <c r="AG19" i="16"/>
  <c r="AG39" i="16"/>
  <c r="AG38" i="15"/>
  <c r="AG18" i="15"/>
  <c r="AG24" i="16"/>
  <c r="AG30" i="16"/>
  <c r="AG29" i="15"/>
  <c r="AG32" i="10"/>
  <c r="AG42" i="10"/>
  <c r="AG45" i="34"/>
  <c r="AJ40" i="35" s="1"/>
  <c r="AG27" i="14"/>
  <c r="AG30" i="27"/>
  <c r="AH25" i="35" s="1"/>
  <c r="AG26" i="14"/>
  <c r="AG43" i="34"/>
  <c r="AG10" i="16"/>
  <c r="AG21" i="16"/>
  <c r="AG28" i="27"/>
  <c r="AG34" i="27"/>
  <c r="AG46" i="27"/>
  <c r="AG12" i="13"/>
  <c r="AG24" i="13"/>
  <c r="AG34" i="13"/>
  <c r="AG46" i="13"/>
  <c r="AG45" i="27"/>
  <c r="AG33" i="16"/>
  <c r="AG21" i="27"/>
  <c r="AG43" i="27"/>
  <c r="AG31" i="16"/>
  <c r="AG40" i="16"/>
  <c r="AG8" i="27"/>
  <c r="AG16" i="27"/>
  <c r="AG30" i="15"/>
  <c r="AG11" i="16"/>
  <c r="AG27" i="27"/>
  <c r="AG10" i="15"/>
  <c r="AG37" i="15"/>
  <c r="X32" i="35" s="1"/>
  <c r="AG17" i="5"/>
  <c r="AG23" i="5"/>
  <c r="AG29" i="5"/>
  <c r="AG9" i="34"/>
  <c r="AG15" i="34"/>
  <c r="AG21" i="34"/>
  <c r="AG27" i="34"/>
  <c r="AG33" i="34"/>
  <c r="AJ28" i="35" s="1"/>
  <c r="AG44" i="34"/>
  <c r="AJ39" i="35" s="1"/>
  <c r="AG23" i="16"/>
  <c r="AG38" i="16"/>
  <c r="AG50" i="16"/>
  <c r="AI45" i="35" s="1"/>
  <c r="AG20" i="27"/>
  <c r="AG33" i="27"/>
  <c r="AG44" i="27"/>
  <c r="AG11" i="13"/>
  <c r="AG42" i="14"/>
  <c r="AG9" i="15"/>
  <c r="AG22" i="15"/>
  <c r="AG36" i="15"/>
  <c r="AG28" i="5"/>
  <c r="AG13" i="14"/>
  <c r="AG41" i="14"/>
  <c r="AG35" i="15"/>
  <c r="X30" i="35" s="1"/>
  <c r="AG42" i="34"/>
  <c r="AJ37" i="35" s="1"/>
  <c r="AG22" i="16"/>
  <c r="AG36" i="16"/>
  <c r="AG48" i="16"/>
  <c r="AG19" i="27"/>
  <c r="AG32" i="27"/>
  <c r="AG42" i="27"/>
  <c r="AG12" i="14"/>
  <c r="AG40" i="14"/>
  <c r="AG8" i="15"/>
  <c r="AG34" i="15"/>
  <c r="AG39" i="14"/>
  <c r="AG14" i="15"/>
  <c r="AG20" i="15"/>
  <c r="AG33" i="15"/>
  <c r="AG10" i="7"/>
  <c r="AG16" i="7"/>
  <c r="AG22" i="7"/>
  <c r="AG28" i="7"/>
  <c r="AG34" i="7"/>
  <c r="W29" i="35" s="1"/>
  <c r="AG46" i="7"/>
  <c r="AG38" i="10"/>
  <c r="AG50" i="10"/>
  <c r="AG14" i="34"/>
  <c r="AG20" i="34"/>
  <c r="AG26" i="34"/>
  <c r="AG9" i="5"/>
  <c r="AG13" i="34"/>
  <c r="AG19" i="34"/>
  <c r="AG25" i="34"/>
  <c r="AG31" i="34"/>
  <c r="AJ26" i="35" s="1"/>
  <c r="AG16" i="16"/>
  <c r="AG34" i="16"/>
  <c r="AI29" i="35" s="1"/>
  <c r="AG46" i="16"/>
  <c r="AG12" i="27"/>
  <c r="AG13" i="27"/>
  <c r="AG31" i="27"/>
  <c r="AG40" i="27"/>
  <c r="AG33" i="4"/>
  <c r="AG44" i="4"/>
  <c r="AG10" i="3"/>
  <c r="AG16" i="3"/>
  <c r="AG22" i="3"/>
  <c r="AG28" i="3"/>
  <c r="AE23" i="35" s="1"/>
  <c r="AG34" i="3"/>
  <c r="AG46" i="3"/>
  <c r="AG11" i="2"/>
  <c r="AG17" i="2"/>
  <c r="AG23" i="2"/>
  <c r="AG29" i="2"/>
  <c r="AG36" i="2"/>
  <c r="AG48" i="2"/>
  <c r="AG12" i="6"/>
  <c r="AG18" i="6"/>
  <c r="AG24" i="6"/>
  <c r="AG30" i="6"/>
  <c r="AC25" i="35" s="1"/>
  <c r="AG38" i="6"/>
  <c r="AC33" i="35" s="1"/>
  <c r="AG50" i="6"/>
  <c r="AG13" i="11"/>
  <c r="AG19" i="11"/>
  <c r="AG25" i="11"/>
  <c r="AG31" i="11"/>
  <c r="AG40" i="11"/>
  <c r="AG8" i="12"/>
  <c r="AG14" i="12"/>
  <c r="AG20" i="12"/>
  <c r="AG26" i="12"/>
  <c r="AG32" i="12"/>
  <c r="AA27" i="35" s="1"/>
  <c r="AG42" i="12"/>
  <c r="AG43" i="12"/>
  <c r="AG38" i="14"/>
  <c r="AG50" i="14"/>
  <c r="Y45" i="35" s="1"/>
  <c r="AG13" i="15"/>
  <c r="AG17" i="15"/>
  <c r="AG26" i="15"/>
  <c r="AG44" i="15"/>
  <c r="AG8" i="34"/>
  <c r="AG17" i="16"/>
  <c r="AG35" i="16"/>
  <c r="AG14" i="27"/>
  <c r="AG41" i="27"/>
  <c r="AG40" i="34"/>
  <c r="AJ35" i="35" s="1"/>
  <c r="AG15" i="16"/>
  <c r="AG39" i="34"/>
  <c r="AJ34" i="35" s="1"/>
  <c r="AG8" i="16"/>
  <c r="AG14" i="16"/>
  <c r="AG20" i="16"/>
  <c r="AG29" i="16"/>
  <c r="AG45" i="16"/>
  <c r="AG11" i="27"/>
  <c r="AG17" i="27"/>
  <c r="AG26" i="27"/>
  <c r="AG39" i="27"/>
  <c r="AG43" i="4"/>
  <c r="AG45" i="3"/>
  <c r="AG35" i="2"/>
  <c r="AD30" i="35" s="1"/>
  <c r="AG47" i="2"/>
  <c r="AG37" i="6"/>
  <c r="AG49" i="6"/>
  <c r="AG39" i="11"/>
  <c r="AB34" i="35" s="1"/>
  <c r="AG41" i="12"/>
  <c r="AG17" i="14"/>
  <c r="AG23" i="14"/>
  <c r="AG37" i="14"/>
  <c r="AG49" i="14"/>
  <c r="AG16" i="15"/>
  <c r="AG19" i="15"/>
  <c r="AG25" i="15"/>
  <c r="AG32" i="15"/>
  <c r="AG43" i="15"/>
  <c r="AG9" i="7"/>
  <c r="AG15" i="7"/>
  <c r="AG21" i="7"/>
  <c r="AG27" i="7"/>
  <c r="AG33" i="7"/>
  <c r="AG44" i="7"/>
  <c r="W39" i="35" s="1"/>
  <c r="AG10" i="18"/>
  <c r="AG16" i="18"/>
  <c r="AG22" i="18"/>
  <c r="AG28" i="18"/>
  <c r="V23" i="35" s="1"/>
  <c r="AG34" i="18"/>
  <c r="AG46" i="18"/>
  <c r="AG11" i="10"/>
  <c r="AG17" i="10"/>
  <c r="AG23" i="10"/>
  <c r="AG29" i="10"/>
  <c r="AG36" i="10"/>
  <c r="AG48" i="10"/>
  <c r="U43" i="35" s="1"/>
  <c r="AG32" i="34"/>
  <c r="AJ27" i="35" s="1"/>
  <c r="AG41" i="34"/>
  <c r="AJ36" i="35" s="1"/>
  <c r="AG9" i="16"/>
  <c r="AG47" i="16"/>
  <c r="AI42" i="35" s="1"/>
  <c r="AG12" i="34"/>
  <c r="AG18" i="34"/>
  <c r="AG24" i="34"/>
  <c r="AG30" i="34"/>
  <c r="AG38" i="34"/>
  <c r="AJ33" i="35" s="1"/>
  <c r="AG27" i="16"/>
  <c r="AG28" i="16"/>
  <c r="AG44" i="16"/>
  <c r="AI39" i="35" s="1"/>
  <c r="AG10" i="27"/>
  <c r="AG24" i="27"/>
  <c r="AG25" i="27"/>
  <c r="AG38" i="27"/>
  <c r="AG50" i="27"/>
  <c r="AG8" i="5"/>
  <c r="AG40" i="5"/>
  <c r="AH35" i="35" s="1"/>
  <c r="AG8" i="4"/>
  <c r="AG14" i="4"/>
  <c r="AG20" i="4"/>
  <c r="AG26" i="4"/>
  <c r="AG32" i="4"/>
  <c r="AF27" i="35" s="1"/>
  <c r="AG42" i="4"/>
  <c r="AF37" i="35" s="1"/>
  <c r="AG9" i="3"/>
  <c r="AG15" i="3"/>
  <c r="AG21" i="3"/>
  <c r="AG27" i="3"/>
  <c r="AG33" i="3"/>
  <c r="AG44" i="3"/>
  <c r="AG10" i="2"/>
  <c r="AG16" i="2"/>
  <c r="AG22" i="2"/>
  <c r="AG28" i="2"/>
  <c r="AG34" i="2"/>
  <c r="AD29" i="35" s="1"/>
  <c r="AG46" i="2"/>
  <c r="AD41" i="35" s="1"/>
  <c r="AG11" i="6"/>
  <c r="AG17" i="6"/>
  <c r="AG23" i="6"/>
  <c r="AG29" i="6"/>
  <c r="AG36" i="6"/>
  <c r="AG48" i="6"/>
  <c r="AG12" i="11"/>
  <c r="AG18" i="11"/>
  <c r="AG24" i="11"/>
  <c r="AG30" i="11"/>
  <c r="AG38" i="11"/>
  <c r="AB33" i="35" s="1"/>
  <c r="AG50" i="11"/>
  <c r="AB45" i="35" s="1"/>
  <c r="AG13" i="12"/>
  <c r="AG19" i="12"/>
  <c r="AG25" i="12"/>
  <c r="AG31" i="12"/>
  <c r="AG40" i="12"/>
  <c r="AG10" i="14"/>
  <c r="AG16" i="14"/>
  <c r="AG20" i="14"/>
  <c r="AG29" i="14"/>
  <c r="AG36" i="14"/>
  <c r="AG48" i="14"/>
  <c r="AG28" i="15"/>
  <c r="X23" i="35" s="1"/>
  <c r="AG42" i="15"/>
  <c r="X37" i="35" s="1"/>
  <c r="AG37" i="34"/>
  <c r="AJ32" i="35" s="1"/>
  <c r="AG50" i="34"/>
  <c r="AJ45" i="35" s="1"/>
  <c r="AG13" i="16"/>
  <c r="AG26" i="16"/>
  <c r="AG32" i="16"/>
  <c r="AG43" i="16"/>
  <c r="AI38" i="35" s="1"/>
  <c r="AG23" i="27"/>
  <c r="AG29" i="27"/>
  <c r="AG37" i="27"/>
  <c r="AG49" i="27"/>
  <c r="AG41" i="4"/>
  <c r="AF36" i="35" s="1"/>
  <c r="AG43" i="3"/>
  <c r="AG45" i="2"/>
  <c r="AG35" i="6"/>
  <c r="AC30" i="35" s="1"/>
  <c r="AG47" i="6"/>
  <c r="AG37" i="11"/>
  <c r="AG49" i="11"/>
  <c r="AG39" i="12"/>
  <c r="AG19" i="14"/>
  <c r="AG22" i="14"/>
  <c r="AG28" i="14"/>
  <c r="Y23" i="35" s="1"/>
  <c r="AG32" i="14"/>
  <c r="Y27" i="35" s="1"/>
  <c r="AG35" i="14"/>
  <c r="Y30" i="35" s="1"/>
  <c r="AG47" i="14"/>
  <c r="Y42" i="35" s="1"/>
  <c r="AG31" i="15"/>
  <c r="AG41" i="15"/>
  <c r="X36" i="35" s="1"/>
  <c r="AG11" i="34"/>
  <c r="AG17" i="34"/>
  <c r="AG23" i="34"/>
  <c r="AG29" i="34"/>
  <c r="AJ24" i="35" s="1"/>
  <c r="AG36" i="34"/>
  <c r="AJ31" i="35" s="1"/>
  <c r="AG48" i="34"/>
  <c r="AG49" i="34"/>
  <c r="AJ44" i="35" s="1"/>
  <c r="AG18" i="16"/>
  <c r="AG25" i="16"/>
  <c r="AG42" i="16"/>
  <c r="AI37" i="35" s="1"/>
  <c r="AG9" i="27"/>
  <c r="AG15" i="27"/>
  <c r="AG22" i="27"/>
  <c r="AG36" i="27"/>
  <c r="AG48" i="27"/>
  <c r="AG31" i="14"/>
  <c r="Y26" i="35" s="1"/>
  <c r="AG34" i="14"/>
  <c r="AG46" i="14"/>
  <c r="AG24" i="15"/>
  <c r="AG40" i="15"/>
  <c r="AG35" i="34"/>
  <c r="AJ30" i="35" s="1"/>
  <c r="AG47" i="34"/>
  <c r="AJ42" i="35" s="1"/>
  <c r="AG12" i="16"/>
  <c r="AG41" i="16"/>
  <c r="AI36" i="35" s="1"/>
  <c r="AG35" i="27"/>
  <c r="AG47" i="27"/>
  <c r="AG12" i="5"/>
  <c r="AG18" i="5"/>
  <c r="AG24" i="5"/>
  <c r="AG30" i="5"/>
  <c r="AG45" i="14"/>
  <c r="AG23" i="15"/>
  <c r="AG39" i="15"/>
  <c r="AG9" i="13"/>
  <c r="AG30" i="13"/>
  <c r="Z25" i="35" s="1"/>
  <c r="AG45" i="13"/>
  <c r="Z40" i="35" s="1"/>
  <c r="AG29" i="13"/>
  <c r="AG44" i="13"/>
  <c r="AG43" i="13"/>
  <c r="AG42" i="13"/>
  <c r="AG15" i="13"/>
  <c r="AG41" i="13"/>
  <c r="AG8" i="13"/>
  <c r="AG27" i="13"/>
  <c r="Z22" i="35" s="1"/>
  <c r="AG40" i="13"/>
  <c r="Z35" i="35" s="1"/>
  <c r="AG39" i="13"/>
  <c r="Z34" i="35" s="1"/>
  <c r="AG26" i="13"/>
  <c r="AG38" i="13"/>
  <c r="AG50" i="13"/>
  <c r="AG10" i="13"/>
  <c r="AG13" i="13"/>
  <c r="AG23" i="13"/>
  <c r="AG37" i="13"/>
  <c r="AG49" i="13"/>
  <c r="AG22" i="13"/>
  <c r="AG25" i="13"/>
  <c r="AG36" i="13"/>
  <c r="Z31" i="35" s="1"/>
  <c r="AG48" i="13"/>
  <c r="Z43" i="35" s="1"/>
  <c r="AG35" i="13"/>
  <c r="AG47" i="13"/>
  <c r="AG13" i="20"/>
  <c r="AG19" i="20"/>
  <c r="AG25" i="20"/>
  <c r="AG31" i="20"/>
  <c r="T26" i="35" s="1"/>
  <c r="AG9" i="20"/>
  <c r="AG15" i="20"/>
  <c r="AG21" i="20"/>
  <c r="AG27" i="20"/>
  <c r="T22" i="35" s="1"/>
  <c r="AG12" i="20"/>
  <c r="AG18" i="20"/>
  <c r="AG24" i="20"/>
  <c r="AG30" i="20"/>
  <c r="T25" i="35" s="1"/>
  <c r="AG38" i="20"/>
  <c r="AG50" i="20"/>
  <c r="AG13" i="5"/>
  <c r="AG19" i="5"/>
  <c r="AG25" i="5"/>
  <c r="AG31" i="5"/>
  <c r="AG11" i="5"/>
  <c r="AG10" i="5"/>
  <c r="AG22" i="5"/>
  <c r="AG16" i="5"/>
  <c r="AG15" i="5"/>
  <c r="AG21" i="5"/>
  <c r="AG27" i="5"/>
  <c r="AG22" i="35" s="1"/>
  <c r="AG42" i="5"/>
  <c r="AH37" i="35" s="1"/>
  <c r="AG9" i="4"/>
  <c r="AG15" i="4"/>
  <c r="AG21" i="4"/>
  <c r="AG27" i="4"/>
  <c r="AG14" i="5"/>
  <c r="AG20" i="5"/>
  <c r="AG26" i="5"/>
  <c r="AG41" i="5"/>
  <c r="AH36" i="35" s="1"/>
  <c r="AG39" i="5"/>
  <c r="AH34" i="35" s="1"/>
  <c r="AG16" i="13"/>
  <c r="AG21" i="13"/>
  <c r="AG38" i="5"/>
  <c r="AH33" i="35" s="1"/>
  <c r="AG50" i="5"/>
  <c r="AH45" i="35" s="1"/>
  <c r="AG13" i="4"/>
  <c r="AG19" i="4"/>
  <c r="AG25" i="4"/>
  <c r="AG31" i="4"/>
  <c r="AF26" i="35" s="1"/>
  <c r="AG40" i="4"/>
  <c r="AG8" i="3"/>
  <c r="AG14" i="3"/>
  <c r="AG20" i="3"/>
  <c r="AG26" i="3"/>
  <c r="AG32" i="3"/>
  <c r="AE27" i="35" s="1"/>
  <c r="AG42" i="3"/>
  <c r="AG9" i="2"/>
  <c r="AG15" i="2"/>
  <c r="AG21" i="2"/>
  <c r="AG27" i="2"/>
  <c r="AG33" i="2"/>
  <c r="AD28" i="35" s="1"/>
  <c r="AG44" i="2"/>
  <c r="AG10" i="6"/>
  <c r="AG16" i="6"/>
  <c r="AG22" i="6"/>
  <c r="AG28" i="6"/>
  <c r="AC23" i="35" s="1"/>
  <c r="AG34" i="6"/>
  <c r="AC29" i="35" s="1"/>
  <c r="AG46" i="6"/>
  <c r="AC41" i="35" s="1"/>
  <c r="AG11" i="11"/>
  <c r="AG17" i="11"/>
  <c r="AG23" i="11"/>
  <c r="AG29" i="11"/>
  <c r="AG36" i="11"/>
  <c r="AG48" i="11"/>
  <c r="AG12" i="12"/>
  <c r="AG18" i="12"/>
  <c r="AG24" i="12"/>
  <c r="AG30" i="12"/>
  <c r="AA25" i="35" s="1"/>
  <c r="AG38" i="12"/>
  <c r="AA33" i="35" s="1"/>
  <c r="AG15" i="14"/>
  <c r="AG12" i="15"/>
  <c r="AG37" i="5"/>
  <c r="AH32" i="35" s="1"/>
  <c r="AG49" i="5"/>
  <c r="AH44" i="35" s="1"/>
  <c r="AG39" i="4"/>
  <c r="AG41" i="3"/>
  <c r="AG43" i="2"/>
  <c r="AG45" i="6"/>
  <c r="AG35" i="11"/>
  <c r="AB30" i="35" s="1"/>
  <c r="AG47" i="11"/>
  <c r="AB42" i="35" s="1"/>
  <c r="AG37" i="12"/>
  <c r="AA32" i="35" s="1"/>
  <c r="AG50" i="12"/>
  <c r="AG14" i="13"/>
  <c r="AG28" i="13"/>
  <c r="Z23" i="35" s="1"/>
  <c r="AG14" i="14"/>
  <c r="AG11" i="15"/>
  <c r="AG36" i="5"/>
  <c r="AH31" i="35" s="1"/>
  <c r="AG48" i="5"/>
  <c r="AH43" i="35" s="1"/>
  <c r="AG12" i="4"/>
  <c r="AG18" i="4"/>
  <c r="AG24" i="4"/>
  <c r="AG30" i="4"/>
  <c r="AF25" i="35" s="1"/>
  <c r="AG38" i="4"/>
  <c r="AG50" i="4"/>
  <c r="AF45" i="35" s="1"/>
  <c r="AG13" i="3"/>
  <c r="AG19" i="3"/>
  <c r="AG25" i="3"/>
  <c r="AG31" i="3"/>
  <c r="AG40" i="3"/>
  <c r="AG8" i="2"/>
  <c r="AG14" i="2"/>
  <c r="AG20" i="2"/>
  <c r="AG26" i="2"/>
  <c r="AG32" i="2"/>
  <c r="AD27" i="35" s="1"/>
  <c r="AG42" i="2"/>
  <c r="AD37" i="35" s="1"/>
  <c r="AG9" i="6"/>
  <c r="AG15" i="6"/>
  <c r="AG21" i="6"/>
  <c r="AG27" i="6"/>
  <c r="AC22" i="35" s="1"/>
  <c r="AG33" i="6"/>
  <c r="AG44" i="6"/>
  <c r="AG10" i="11"/>
  <c r="AG16" i="11"/>
  <c r="AG22" i="11"/>
  <c r="AG28" i="11"/>
  <c r="AG34" i="11"/>
  <c r="AB29" i="35" s="1"/>
  <c r="AG46" i="11"/>
  <c r="AB41" i="35" s="1"/>
  <c r="AG11" i="12"/>
  <c r="AG17" i="12"/>
  <c r="AG23" i="12"/>
  <c r="AG29" i="12"/>
  <c r="AG36" i="12"/>
  <c r="AG49" i="12"/>
  <c r="AG20" i="13"/>
  <c r="AG33" i="13"/>
  <c r="Z28" i="35" s="1"/>
  <c r="AG35" i="5"/>
  <c r="AH30" i="35" s="1"/>
  <c r="AG47" i="5"/>
  <c r="AH42" i="35" s="1"/>
  <c r="AG37" i="4"/>
  <c r="AF32" i="35" s="1"/>
  <c r="AG49" i="4"/>
  <c r="AF44" i="35" s="1"/>
  <c r="AG39" i="3"/>
  <c r="AE34" i="35" s="1"/>
  <c r="AG41" i="2"/>
  <c r="AD36" i="35" s="1"/>
  <c r="AG43" i="6"/>
  <c r="AG45" i="11"/>
  <c r="AG35" i="12"/>
  <c r="AG48" i="12"/>
  <c r="AG19" i="13"/>
  <c r="AG34" i="5"/>
  <c r="AG46" i="5"/>
  <c r="AH41" i="35" s="1"/>
  <c r="AG11" i="4"/>
  <c r="AG17" i="4"/>
  <c r="AG23" i="4"/>
  <c r="AG29" i="4"/>
  <c r="AF24" i="35" s="1"/>
  <c r="AG36" i="4"/>
  <c r="AF31" i="35" s="1"/>
  <c r="AG48" i="4"/>
  <c r="AF43" i="35" s="1"/>
  <c r="AG12" i="3"/>
  <c r="AG18" i="3"/>
  <c r="AG24" i="3"/>
  <c r="AG30" i="3"/>
  <c r="AE25" i="35" s="1"/>
  <c r="AG38" i="3"/>
  <c r="AG50" i="3"/>
  <c r="AG13" i="2"/>
  <c r="AG19" i="2"/>
  <c r="AG25" i="2"/>
  <c r="AG31" i="2"/>
  <c r="AD26" i="35" s="1"/>
  <c r="AG40" i="2"/>
  <c r="AG8" i="6"/>
  <c r="AG14" i="6"/>
  <c r="AG20" i="6"/>
  <c r="AG26" i="6"/>
  <c r="AG32" i="6"/>
  <c r="AG42" i="6"/>
  <c r="AG9" i="11"/>
  <c r="AG15" i="11"/>
  <c r="AG21" i="11"/>
  <c r="AG27" i="11"/>
  <c r="AB22" i="35" s="1"/>
  <c r="AG33" i="11"/>
  <c r="AB28" i="35" s="1"/>
  <c r="AG44" i="11"/>
  <c r="AB39" i="35" s="1"/>
  <c r="AG10" i="12"/>
  <c r="AG16" i="12"/>
  <c r="AG22" i="12"/>
  <c r="AG28" i="12"/>
  <c r="AG34" i="12"/>
  <c r="AA29" i="35" s="1"/>
  <c r="AG47" i="12"/>
  <c r="AG45" i="5"/>
  <c r="AH40" i="35" s="1"/>
  <c r="AG35" i="4"/>
  <c r="AG47" i="4"/>
  <c r="AF42" i="35" s="1"/>
  <c r="AG37" i="3"/>
  <c r="AE32" i="35" s="1"/>
  <c r="AG49" i="3"/>
  <c r="AG39" i="2"/>
  <c r="AD34" i="35" s="1"/>
  <c r="AG41" i="6"/>
  <c r="AG43" i="11"/>
  <c r="AG46" i="12"/>
  <c r="AG32" i="13"/>
  <c r="AG18" i="14"/>
  <c r="AG15" i="15"/>
  <c r="AG33" i="5"/>
  <c r="AG44" i="5"/>
  <c r="AH39" i="35" s="1"/>
  <c r="AG10" i="4"/>
  <c r="AG16" i="4"/>
  <c r="AG22" i="4"/>
  <c r="AG28" i="4"/>
  <c r="AF23" i="35" s="1"/>
  <c r="AG34" i="4"/>
  <c r="AF29" i="35" s="1"/>
  <c r="AG46" i="4"/>
  <c r="AG11" i="3"/>
  <c r="AG17" i="3"/>
  <c r="AG23" i="3"/>
  <c r="AG29" i="3"/>
  <c r="AG36" i="3"/>
  <c r="AG48" i="3"/>
  <c r="AE43" i="35" s="1"/>
  <c r="AG12" i="2"/>
  <c r="AG18" i="2"/>
  <c r="AG24" i="2"/>
  <c r="AG30" i="2"/>
  <c r="AD25" i="35" s="1"/>
  <c r="AG38" i="2"/>
  <c r="AG50" i="2"/>
  <c r="AD45" i="35" s="1"/>
  <c r="AG13" i="6"/>
  <c r="AG19" i="6"/>
  <c r="AG25" i="6"/>
  <c r="AG31" i="6"/>
  <c r="AG40" i="6"/>
  <c r="AG8" i="11"/>
  <c r="AG14" i="11"/>
  <c r="AG20" i="11"/>
  <c r="AG26" i="11"/>
  <c r="AG32" i="11"/>
  <c r="AB27" i="35" s="1"/>
  <c r="AG42" i="11"/>
  <c r="AB37" i="35" s="1"/>
  <c r="AG9" i="12"/>
  <c r="AG15" i="12"/>
  <c r="AG21" i="12"/>
  <c r="AG27" i="12"/>
  <c r="AA22" i="35" s="1"/>
  <c r="AG33" i="12"/>
  <c r="AG45" i="12"/>
  <c r="AG18" i="13"/>
  <c r="AG31" i="13"/>
  <c r="Z26" i="35" s="1"/>
  <c r="AG25" i="14"/>
  <c r="AG32" i="5"/>
  <c r="AG27" i="35" s="1"/>
  <c r="AG43" i="5"/>
  <c r="AH38" i="35" s="1"/>
  <c r="AG45" i="4"/>
  <c r="AF40" i="35" s="1"/>
  <c r="AG35" i="3"/>
  <c r="AE30" i="35" s="1"/>
  <c r="AG47" i="3"/>
  <c r="AE42" i="35" s="1"/>
  <c r="AG37" i="2"/>
  <c r="AG49" i="2"/>
  <c r="AD44" i="35" s="1"/>
  <c r="AG39" i="6"/>
  <c r="AG41" i="11"/>
  <c r="AG44" i="12"/>
  <c r="AA39" i="35" s="1"/>
  <c r="AG17" i="13"/>
  <c r="AG11" i="14"/>
  <c r="AG24" i="14"/>
  <c r="AG30" i="14"/>
  <c r="Y25" i="35" s="1"/>
  <c r="AG21" i="15"/>
  <c r="AG27" i="15"/>
  <c r="X22" i="35" s="1"/>
  <c r="AG8" i="7"/>
  <c r="AG14" i="7"/>
  <c r="AG20" i="7"/>
  <c r="AG50" i="15"/>
  <c r="AG13" i="7"/>
  <c r="AG48" i="15"/>
  <c r="X43" i="35" s="1"/>
  <c r="AG12" i="7"/>
  <c r="AG18" i="7"/>
  <c r="AG24" i="7"/>
  <c r="AG30" i="7"/>
  <c r="W25" i="35" s="1"/>
  <c r="AG38" i="7"/>
  <c r="AG50" i="7"/>
  <c r="AG13" i="18"/>
  <c r="AG19" i="18"/>
  <c r="AG25" i="18"/>
  <c r="AG31" i="18"/>
  <c r="AG40" i="18"/>
  <c r="AG46" i="15"/>
  <c r="AG11" i="7"/>
  <c r="AG17" i="7"/>
  <c r="AG23" i="7"/>
  <c r="AG29" i="7"/>
  <c r="W24" i="35" s="1"/>
  <c r="AG45" i="15"/>
  <c r="X40" i="35" s="1"/>
  <c r="AG43" i="7"/>
  <c r="AG45" i="18"/>
  <c r="V40" i="35" s="1"/>
  <c r="AG35" i="10"/>
  <c r="AG47" i="10"/>
  <c r="AG26" i="7"/>
  <c r="AG32" i="7"/>
  <c r="AG42" i="7"/>
  <c r="AG9" i="18"/>
  <c r="AG15" i="18"/>
  <c r="AG21" i="18"/>
  <c r="AG27" i="18"/>
  <c r="V22" i="35" s="1"/>
  <c r="AG33" i="18"/>
  <c r="V28" i="35" s="1"/>
  <c r="AG44" i="18"/>
  <c r="V39" i="35" s="1"/>
  <c r="AG10" i="10"/>
  <c r="AG16" i="10"/>
  <c r="AG22" i="10"/>
  <c r="AG28" i="10"/>
  <c r="AG34" i="10"/>
  <c r="U29" i="35" s="1"/>
  <c r="AG46" i="10"/>
  <c r="U41" i="35" s="1"/>
  <c r="AG11" i="20"/>
  <c r="AG17" i="20"/>
  <c r="AG23" i="20"/>
  <c r="AG29" i="20"/>
  <c r="T24" i="35" s="1"/>
  <c r="AG41" i="7"/>
  <c r="W36" i="35" s="1"/>
  <c r="AG43" i="18"/>
  <c r="AG45" i="10"/>
  <c r="AG19" i="7"/>
  <c r="AG25" i="7"/>
  <c r="AG31" i="7"/>
  <c r="AG40" i="7"/>
  <c r="AG8" i="18"/>
  <c r="AG14" i="18"/>
  <c r="AG20" i="18"/>
  <c r="AG26" i="18"/>
  <c r="AG32" i="18"/>
  <c r="V27" i="35" s="1"/>
  <c r="AG42" i="18"/>
  <c r="AG9" i="10"/>
  <c r="AG15" i="10"/>
  <c r="AG21" i="10"/>
  <c r="AG27" i="10"/>
  <c r="U22" i="35" s="1"/>
  <c r="AG33" i="10"/>
  <c r="U28" i="35" s="1"/>
  <c r="AG44" i="10"/>
  <c r="U39" i="35" s="1"/>
  <c r="AG10" i="20"/>
  <c r="AG16" i="20"/>
  <c r="AG22" i="20"/>
  <c r="AG28" i="20"/>
  <c r="T23" i="35" s="1"/>
  <c r="AG17" i="21"/>
  <c r="AG23" i="21"/>
  <c r="AG29" i="21"/>
  <c r="AG36" i="21"/>
  <c r="AG48" i="21"/>
  <c r="AG12" i="22"/>
  <c r="AG18" i="22"/>
  <c r="AG49" i="15"/>
  <c r="AG39" i="7"/>
  <c r="AG41" i="18"/>
  <c r="AG43" i="10"/>
  <c r="U38" i="35" s="1"/>
  <c r="AG8" i="10"/>
  <c r="AG14" i="10"/>
  <c r="AG20" i="10"/>
  <c r="AG26" i="10"/>
  <c r="AG47" i="15"/>
  <c r="AG37" i="7"/>
  <c r="W32" i="35" s="1"/>
  <c r="AG49" i="7"/>
  <c r="W44" i="35" s="1"/>
  <c r="AG39" i="18"/>
  <c r="V34" i="35" s="1"/>
  <c r="AG41" i="10"/>
  <c r="U36" i="35" s="1"/>
  <c r="AG36" i="7"/>
  <c r="W31" i="35" s="1"/>
  <c r="AG48" i="7"/>
  <c r="W43" i="35" s="1"/>
  <c r="AG12" i="18"/>
  <c r="AG18" i="18"/>
  <c r="AG24" i="18"/>
  <c r="AG30" i="18"/>
  <c r="V25" i="35" s="1"/>
  <c r="AG38" i="18"/>
  <c r="AG50" i="18"/>
  <c r="AG13" i="10"/>
  <c r="AG19" i="10"/>
  <c r="AG25" i="10"/>
  <c r="AG31" i="10"/>
  <c r="U26" i="35" s="1"/>
  <c r="AG40" i="10"/>
  <c r="U35" i="35" s="1"/>
  <c r="AG8" i="20"/>
  <c r="AG14" i="20"/>
  <c r="AG20" i="20"/>
  <c r="AG26" i="20"/>
  <c r="AG32" i="20"/>
  <c r="T27" i="35" s="1"/>
  <c r="AG35" i="7"/>
  <c r="AG47" i="7"/>
  <c r="AG37" i="18"/>
  <c r="V32" i="35" s="1"/>
  <c r="AG49" i="18"/>
  <c r="AG39" i="10"/>
  <c r="U34" i="35" s="1"/>
  <c r="AG41" i="20"/>
  <c r="AG11" i="18"/>
  <c r="AG17" i="18"/>
  <c r="AG23" i="18"/>
  <c r="AG29" i="18"/>
  <c r="V24" i="35" s="1"/>
  <c r="AG36" i="18"/>
  <c r="V31" i="35" s="1"/>
  <c r="AG48" i="18"/>
  <c r="V43" i="35" s="1"/>
  <c r="AG12" i="10"/>
  <c r="AG18" i="10"/>
  <c r="AG24" i="10"/>
  <c r="AG30" i="10"/>
  <c r="U25" i="35" s="1"/>
  <c r="AG40" i="20"/>
  <c r="AG45" i="7"/>
  <c r="AG35" i="18"/>
  <c r="V30" i="35" s="1"/>
  <c r="AG47" i="18"/>
  <c r="V42" i="35" s="1"/>
  <c r="AG37" i="10"/>
  <c r="U32" i="35" s="1"/>
  <c r="AG49" i="10"/>
  <c r="AG39" i="20"/>
  <c r="AG8" i="21"/>
  <c r="AG35" i="21"/>
  <c r="AG47" i="21"/>
  <c r="AG37" i="20"/>
  <c r="AG49" i="20"/>
  <c r="T44" i="35" s="1"/>
  <c r="AG45" i="21"/>
  <c r="AG36" i="20"/>
  <c r="AG48" i="20"/>
  <c r="T43" i="35" s="1"/>
  <c r="AG15" i="21"/>
  <c r="AG21" i="21"/>
  <c r="AG27" i="21"/>
  <c r="AG33" i="21"/>
  <c r="S28" i="35" s="1"/>
  <c r="AG44" i="21"/>
  <c r="AG10" i="22"/>
  <c r="AG16" i="22"/>
  <c r="AG35" i="20"/>
  <c r="AG47" i="20"/>
  <c r="AG43" i="21"/>
  <c r="AG35" i="22"/>
  <c r="AG47" i="22"/>
  <c r="AG9" i="24"/>
  <c r="AG34" i="20"/>
  <c r="T29" i="35" s="1"/>
  <c r="AG46" i="20"/>
  <c r="T41" i="35" s="1"/>
  <c r="AG14" i="21"/>
  <c r="AG20" i="21"/>
  <c r="AG26" i="21"/>
  <c r="AG32" i="21"/>
  <c r="AG42" i="21"/>
  <c r="AG9" i="22"/>
  <c r="AG15" i="22"/>
  <c r="AG21" i="22"/>
  <c r="AG33" i="20"/>
  <c r="T28" i="35" s="1"/>
  <c r="AG45" i="20"/>
  <c r="T40" i="35" s="1"/>
  <c r="AG41" i="21"/>
  <c r="S36" i="35" s="1"/>
  <c r="AG44" i="20"/>
  <c r="T39" i="35" s="1"/>
  <c r="AG13" i="21"/>
  <c r="AG19" i="21"/>
  <c r="AG25" i="21"/>
  <c r="AG31" i="21"/>
  <c r="AG40" i="21"/>
  <c r="AG8" i="22"/>
  <c r="AG14" i="22"/>
  <c r="AG20" i="22"/>
  <c r="AG43" i="20"/>
  <c r="T38" i="35" s="1"/>
  <c r="AG12" i="21"/>
  <c r="AG39" i="21"/>
  <c r="S34" i="35" s="1"/>
  <c r="AG10" i="23"/>
  <c r="AG42" i="20"/>
  <c r="T37" i="35" s="1"/>
  <c r="AG11" i="21"/>
  <c r="AG18" i="21"/>
  <c r="AG24" i="21"/>
  <c r="AG30" i="21"/>
  <c r="AG38" i="21"/>
  <c r="AG50" i="21"/>
  <c r="AG13" i="22"/>
  <c r="AG19" i="22"/>
  <c r="AG10" i="21"/>
  <c r="AG37" i="21"/>
  <c r="S32" i="35" s="1"/>
  <c r="AG28" i="22"/>
  <c r="AG40" i="22"/>
  <c r="R35" i="35" s="1"/>
  <c r="AG9" i="23"/>
  <c r="AG21" i="23"/>
  <c r="AG33" i="23"/>
  <c r="AG45" i="23"/>
  <c r="AG20" i="24"/>
  <c r="AG9" i="25"/>
  <c r="AG16" i="25"/>
  <c r="AG14" i="28"/>
  <c r="AG27" i="22"/>
  <c r="AG39" i="22"/>
  <c r="R34" i="35" s="1"/>
  <c r="AG8" i="23"/>
  <c r="AG20" i="23"/>
  <c r="AG32" i="23"/>
  <c r="Q27" i="35" s="1"/>
  <c r="AG44" i="23"/>
  <c r="AG29" i="24"/>
  <c r="AG23" i="25"/>
  <c r="AG24" i="25"/>
  <c r="AG29" i="25"/>
  <c r="AG32" i="25"/>
  <c r="AG26" i="28"/>
  <c r="AG20" i="29"/>
  <c r="AG26" i="22"/>
  <c r="AG38" i="22"/>
  <c r="AG50" i="22"/>
  <c r="R45" i="35" s="1"/>
  <c r="AG19" i="23"/>
  <c r="AG31" i="23"/>
  <c r="AG43" i="23"/>
  <c r="AG19" i="24"/>
  <c r="AG15" i="25"/>
  <c r="AG17" i="26"/>
  <c r="AG38" i="28"/>
  <c r="AG50" i="28"/>
  <c r="M45" i="35" s="1"/>
  <c r="AG25" i="22"/>
  <c r="AG37" i="22"/>
  <c r="R32" i="35" s="1"/>
  <c r="AG49" i="22"/>
  <c r="R44" i="35" s="1"/>
  <c r="AG18" i="23"/>
  <c r="AG30" i="23"/>
  <c r="AG42" i="23"/>
  <c r="AG28" i="25"/>
  <c r="AG24" i="22"/>
  <c r="AG36" i="22"/>
  <c r="R31" i="35" s="1"/>
  <c r="AG48" i="22"/>
  <c r="AG17" i="23"/>
  <c r="AG29" i="23"/>
  <c r="AG41" i="23"/>
  <c r="AG18" i="24"/>
  <c r="AG26" i="24"/>
  <c r="AG8" i="26"/>
  <c r="AG14" i="26"/>
  <c r="AG12" i="29"/>
  <c r="AG28" i="23"/>
  <c r="AG40" i="23"/>
  <c r="AG8" i="24"/>
  <c r="AG27" i="25"/>
  <c r="AG22" i="22"/>
  <c r="AG34" i="22"/>
  <c r="AG46" i="22"/>
  <c r="AG15" i="23"/>
  <c r="AG27" i="23"/>
  <c r="Q22" i="35" s="1"/>
  <c r="AG39" i="23"/>
  <c r="Q34" i="35" s="1"/>
  <c r="AG32" i="24"/>
  <c r="P27" i="35" s="1"/>
  <c r="AG9" i="28"/>
  <c r="AG15" i="28"/>
  <c r="AG33" i="22"/>
  <c r="AG45" i="22"/>
  <c r="AG14" i="23"/>
  <c r="AG26" i="23"/>
  <c r="AG38" i="23"/>
  <c r="Q33" i="35" s="1"/>
  <c r="AG50" i="23"/>
  <c r="Q45" i="35" s="1"/>
  <c r="AG17" i="24"/>
  <c r="AG24" i="24"/>
  <c r="AG33" i="25"/>
  <c r="O28" i="35" s="1"/>
  <c r="AG25" i="26"/>
  <c r="AG21" i="28"/>
  <c r="AG27" i="28"/>
  <c r="AG45" i="28"/>
  <c r="AG32" i="22"/>
  <c r="AG44" i="22"/>
  <c r="AG13" i="23"/>
  <c r="AG25" i="23"/>
  <c r="AG37" i="23"/>
  <c r="AG31" i="24"/>
  <c r="P26" i="35" s="1"/>
  <c r="AG26" i="25"/>
  <c r="AG44" i="28"/>
  <c r="M39" i="35" s="1"/>
  <c r="AG31" i="22"/>
  <c r="AG43" i="22"/>
  <c r="AG12" i="23"/>
  <c r="AG24" i="23"/>
  <c r="AG36" i="23"/>
  <c r="AG48" i="23"/>
  <c r="AG11" i="25"/>
  <c r="AG12" i="25"/>
  <c r="AG25" i="25"/>
  <c r="AG24" i="26"/>
  <c r="AG30" i="26"/>
  <c r="AG43" i="28"/>
  <c r="M38" i="35" s="1"/>
  <c r="AG30" i="22"/>
  <c r="AG42" i="22"/>
  <c r="AG11" i="23"/>
  <c r="AG23" i="23"/>
  <c r="AG35" i="23"/>
  <c r="AG47" i="23"/>
  <c r="AG14" i="24"/>
  <c r="AG30" i="24"/>
  <c r="P25" i="35" s="1"/>
  <c r="AG17" i="25"/>
  <c r="AG20" i="25"/>
  <c r="AG42" i="28"/>
  <c r="AG11" i="29"/>
  <c r="AG21" i="31"/>
  <c r="AG35" i="31"/>
  <c r="AG47" i="31"/>
  <c r="AG17" i="32"/>
  <c r="AG30" i="32"/>
  <c r="I25" i="35" s="1"/>
  <c r="AG34" i="31"/>
  <c r="J29" i="35" s="1"/>
  <c r="AG46" i="31"/>
  <c r="AG16" i="32"/>
  <c r="AG29" i="32"/>
  <c r="I24" i="35" s="1"/>
  <c r="AG20" i="32"/>
  <c r="AG32" i="32"/>
  <c r="I27" i="35" s="1"/>
  <c r="AG16" i="31"/>
  <c r="AG22" i="31"/>
  <c r="AG29" i="31"/>
  <c r="J24" i="35" s="1"/>
  <c r="AG42" i="31"/>
  <c r="AG12" i="33"/>
  <c r="AG41" i="31"/>
  <c r="AG25" i="32"/>
  <c r="AG15" i="31"/>
  <c r="AG28" i="31"/>
  <c r="AG40" i="31"/>
  <c r="AG20" i="31"/>
  <c r="AG38" i="31"/>
  <c r="AG37" i="31"/>
  <c r="AG49" i="31"/>
  <c r="AG19" i="32"/>
  <c r="AG36" i="8"/>
  <c r="AG48" i="8"/>
  <c r="AG17" i="9"/>
  <c r="AG29" i="9"/>
  <c r="F24" i="35" s="1"/>
  <c r="AG11" i="8"/>
  <c r="AG23" i="8"/>
  <c r="AG35" i="8"/>
  <c r="AG47" i="8"/>
  <c r="G42" i="35" s="1"/>
  <c r="AG16" i="9"/>
  <c r="AG28" i="9"/>
  <c r="F23" i="35" s="1"/>
  <c r="AG40" i="9"/>
  <c r="F35" i="35" s="1"/>
  <c r="AG9" i="8"/>
  <c r="AG21" i="8"/>
  <c r="AG33" i="8"/>
  <c r="AG45" i="8"/>
  <c r="AG14" i="9"/>
  <c r="AG26" i="9"/>
  <c r="AG38" i="9"/>
  <c r="F33" i="35" s="1"/>
  <c r="AG20" i="8"/>
  <c r="AG32" i="8"/>
  <c r="AG44" i="8"/>
  <c r="AG13" i="9"/>
  <c r="AG25" i="9"/>
  <c r="AG37" i="9"/>
  <c r="F32" i="35" s="1"/>
  <c r="AG49" i="9"/>
  <c r="F44" i="35" s="1"/>
  <c r="AG19" i="8"/>
  <c r="AG31" i="8"/>
  <c r="AG43" i="8"/>
  <c r="AG12" i="9"/>
  <c r="AG24" i="9"/>
  <c r="AG36" i="9"/>
  <c r="F31" i="35" s="1"/>
  <c r="AG48" i="9"/>
  <c r="AG18" i="8"/>
  <c r="AG30" i="8"/>
  <c r="G25" i="35" s="1"/>
  <c r="AG42" i="8"/>
  <c r="G37" i="35" s="1"/>
  <c r="AG11" i="9"/>
  <c r="AG23" i="9"/>
  <c r="AG35" i="9"/>
  <c r="AG47" i="9"/>
  <c r="AG17" i="8"/>
  <c r="AG29" i="8"/>
  <c r="AG41" i="8"/>
  <c r="AG10" i="9"/>
  <c r="AG22" i="9"/>
  <c r="AG34" i="9"/>
  <c r="F29" i="35" s="1"/>
  <c r="AG46" i="9"/>
  <c r="AG16" i="8"/>
  <c r="AG28" i="8"/>
  <c r="AG40" i="8"/>
  <c r="AG9" i="9"/>
  <c r="AG21" i="9"/>
  <c r="AG33" i="9"/>
  <c r="AG45" i="9"/>
  <c r="F40" i="35" s="1"/>
  <c r="AG15" i="8"/>
  <c r="AG27" i="8"/>
  <c r="G22" i="35" s="1"/>
  <c r="AG39" i="8"/>
  <c r="G34" i="35" s="1"/>
  <c r="AG8" i="9"/>
  <c r="AG20" i="9"/>
  <c r="AG32" i="9"/>
  <c r="AG44" i="9"/>
  <c r="F39" i="35" s="1"/>
  <c r="AG14" i="8"/>
  <c r="AG26" i="8"/>
  <c r="AG38" i="8"/>
  <c r="G33" i="35" s="1"/>
  <c r="AG50" i="8"/>
  <c r="G45" i="35" s="1"/>
  <c r="AG19" i="9"/>
  <c r="AG31" i="9"/>
  <c r="F26" i="35" s="1"/>
  <c r="AG43" i="9"/>
  <c r="AG13" i="8"/>
  <c r="AG25" i="8"/>
  <c r="AG37" i="8"/>
  <c r="AG49" i="8"/>
  <c r="AG18" i="9"/>
  <c r="AG30" i="9"/>
  <c r="F25" i="35" s="1"/>
  <c r="AG42" i="9"/>
  <c r="AG39" i="1"/>
  <c r="AI39" i="1" s="1"/>
  <c r="AG14" i="1"/>
  <c r="AI14" i="1" s="1"/>
  <c r="AG49" i="1"/>
  <c r="AI49" i="1" s="1"/>
  <c r="AG50" i="1"/>
  <c r="AI50" i="1" s="1"/>
  <c r="AG42" i="1"/>
  <c r="AI42" i="1" s="1"/>
  <c r="AG43" i="1"/>
  <c r="AI43" i="1" s="1"/>
  <c r="AG44" i="1"/>
  <c r="AI44" i="1" s="1"/>
  <c r="AG40" i="1"/>
  <c r="AI40" i="1" s="1"/>
  <c r="AG47" i="1"/>
  <c r="AI47" i="1" s="1"/>
  <c r="AG27" i="1"/>
  <c r="AI27" i="1" s="1"/>
  <c r="AJ29" i="35"/>
  <c r="AI28" i="35"/>
  <c r="AH28" i="35"/>
  <c r="AG28" i="35"/>
  <c r="AG29" i="35"/>
  <c r="AF28" i="35"/>
  <c r="AE29" i="35"/>
  <c r="AE28" i="35"/>
  <c r="AC28" i="35"/>
  <c r="AA28" i="35"/>
  <c r="Z29" i="35"/>
  <c r="Y22" i="35"/>
  <c r="Y29" i="35"/>
  <c r="Y28" i="35"/>
  <c r="X29" i="35"/>
  <c r="X28" i="35"/>
  <c r="W28" i="35"/>
  <c r="V29" i="35"/>
  <c r="S29" i="35"/>
  <c r="R29" i="35"/>
  <c r="R28" i="35"/>
  <c r="Q28" i="35"/>
  <c r="Q29" i="35"/>
  <c r="O29" i="35"/>
  <c r="N28" i="35"/>
  <c r="N24" i="35"/>
  <c r="M22" i="35"/>
  <c r="L28" i="35"/>
  <c r="K28" i="35"/>
  <c r="J28" i="35"/>
  <c r="I28" i="35"/>
  <c r="H28" i="35"/>
  <c r="E23" i="35"/>
  <c r="D42" i="35"/>
  <c r="J30" i="35"/>
  <c r="AE24" i="35"/>
  <c r="X39" i="35"/>
  <c r="J35" i="35"/>
  <c r="E27" i="35"/>
  <c r="X25" i="35"/>
  <c r="Q30" i="35"/>
  <c r="N39" i="35"/>
  <c r="K35" i="35"/>
  <c r="V26" i="35"/>
  <c r="S38" i="35"/>
  <c r="S25" i="35"/>
  <c r="R40" i="35"/>
  <c r="Q37" i="35"/>
  <c r="P42" i="35"/>
  <c r="P35" i="35"/>
  <c r="P30" i="35"/>
  <c r="O25" i="35"/>
  <c r="G41" i="35"/>
  <c r="G29" i="35"/>
  <c r="D37" i="35"/>
  <c r="L27" i="35"/>
  <c r="E39" i="35"/>
  <c r="E31" i="35"/>
  <c r="K43" i="35"/>
  <c r="O26" i="35"/>
  <c r="N44" i="35"/>
  <c r="L40" i="35"/>
  <c r="H40" i="35"/>
  <c r="H31" i="35"/>
  <c r="G43" i="35"/>
  <c r="D30" i="35"/>
  <c r="U33" i="35"/>
  <c r="O27" i="35"/>
  <c r="L41" i="35"/>
  <c r="I32" i="35"/>
  <c r="J23" i="35"/>
  <c r="E45" i="35"/>
  <c r="AG27" i="38"/>
  <c r="D22" i="35" s="1"/>
  <c r="AI23" i="35"/>
  <c r="U40" i="35"/>
  <c r="T33" i="35"/>
  <c r="AI31" i="35"/>
  <c r="AI25" i="35"/>
  <c r="U27" i="35"/>
  <c r="AI34" i="35"/>
  <c r="AE31" i="35"/>
  <c r="AE26" i="35"/>
  <c r="X26" i="35"/>
  <c r="AH24" i="35"/>
  <c r="Y31" i="35"/>
  <c r="AH27" i="35"/>
  <c r="AH26" i="35"/>
  <c r="AC44" i="35"/>
  <c r="AC26" i="35"/>
  <c r="AA44" i="35"/>
  <c r="AA38" i="35"/>
  <c r="AA26" i="35"/>
  <c r="V35" i="35"/>
  <c r="M35" i="35"/>
  <c r="J39" i="35"/>
  <c r="O43" i="35"/>
  <c r="O37" i="35"/>
  <c r="N27" i="35"/>
  <c r="N22" i="35"/>
  <c r="K24" i="35"/>
  <c r="AG32" i="38"/>
  <c r="D27" i="35" s="1"/>
  <c r="AI26" i="35"/>
  <c r="AD40" i="35"/>
  <c r="N40" i="35"/>
  <c r="K36" i="35"/>
  <c r="D32" i="35"/>
  <c r="Q38" i="35"/>
  <c r="P36" i="35"/>
  <c r="P24" i="35"/>
  <c r="M43" i="35"/>
  <c r="F45" i="35"/>
  <c r="E35" i="35"/>
  <c r="AG31" i="38"/>
  <c r="D26" i="35" s="1"/>
  <c r="AG25" i="35"/>
  <c r="AF35" i="35"/>
  <c r="AE38" i="35"/>
  <c r="O45" i="35"/>
  <c r="O39" i="35"/>
  <c r="L29" i="35"/>
  <c r="D38" i="35"/>
  <c r="D35" i="35"/>
  <c r="X33" i="35"/>
  <c r="N36" i="35"/>
  <c r="L35" i="35"/>
  <c r="H35" i="35"/>
  <c r="H30" i="35"/>
  <c r="E43" i="35"/>
  <c r="D45" i="35"/>
  <c r="D40" i="35"/>
  <c r="AI22" i="35"/>
  <c r="H42" i="35"/>
  <c r="D34" i="35"/>
  <c r="O35" i="35"/>
  <c r="M41" i="35"/>
  <c r="I39" i="35"/>
  <c r="O41" i="35"/>
  <c r="L37" i="35"/>
  <c r="AD38" i="35"/>
  <c r="AC45" i="35"/>
  <c r="W27" i="35"/>
  <c r="S44" i="35"/>
  <c r="S43" i="35"/>
  <c r="S37" i="35"/>
  <c r="R23" i="35"/>
  <c r="R22" i="35"/>
  <c r="Q44" i="35"/>
  <c r="Q43" i="35"/>
  <c r="Q32" i="35"/>
  <c r="Q26" i="35"/>
  <c r="P34" i="35"/>
  <c r="N42" i="35"/>
  <c r="M40" i="35"/>
  <c r="L42" i="35"/>
  <c r="K42" i="35"/>
  <c r="K23" i="35"/>
  <c r="J37" i="35"/>
  <c r="G30" i="35"/>
  <c r="E38" i="35"/>
  <c r="E33" i="35"/>
  <c r="E28" i="35"/>
  <c r="C41" i="35"/>
  <c r="AI40" i="35"/>
  <c r="W35" i="35"/>
  <c r="Q23" i="35"/>
  <c r="P38" i="35"/>
  <c r="O23" i="35"/>
  <c r="M34" i="35"/>
  <c r="K40" i="35"/>
  <c r="J38" i="35"/>
  <c r="H23" i="35"/>
  <c r="G31" i="35"/>
  <c r="E41" i="35"/>
  <c r="E36" i="35"/>
  <c r="AG30" i="38"/>
  <c r="D25" i="35" s="1"/>
  <c r="AI27" i="35"/>
  <c r="AC34" i="35"/>
  <c r="AB25" i="35"/>
  <c r="AA40" i="35"/>
  <c r="Z27" i="35"/>
  <c r="Y39" i="35"/>
  <c r="X45" i="35"/>
  <c r="W40" i="35"/>
  <c r="S22" i="35"/>
  <c r="R37" i="35"/>
  <c r="R36" i="35"/>
  <c r="R24" i="35"/>
  <c r="N35" i="35"/>
  <c r="N30" i="35"/>
  <c r="L36" i="35"/>
  <c r="L33" i="35"/>
  <c r="K31" i="35"/>
  <c r="J45" i="35"/>
  <c r="G38" i="35"/>
  <c r="E26" i="35"/>
  <c r="D43" i="35"/>
  <c r="AI41" i="35"/>
  <c r="AE40" i="35"/>
  <c r="AD33" i="35"/>
  <c r="AD24" i="35"/>
  <c r="AD22" i="35"/>
  <c r="AB44" i="35"/>
  <c r="AB32" i="35"/>
  <c r="AA35" i="35"/>
  <c r="AA23" i="35"/>
  <c r="Z38" i="35"/>
  <c r="Y33" i="35"/>
  <c r="S40" i="35"/>
  <c r="S39" i="35"/>
  <c r="S33" i="35"/>
  <c r="S27" i="35"/>
  <c r="R43" i="35"/>
  <c r="R42" i="35"/>
  <c r="P37" i="35"/>
  <c r="O44" i="35"/>
  <c r="O31" i="35"/>
  <c r="M42" i="35"/>
  <c r="M37" i="35"/>
  <c r="L24" i="35"/>
  <c r="K45" i="35"/>
  <c r="K38" i="35"/>
  <c r="D33" i="35"/>
  <c r="AG33" i="38"/>
  <c r="D28" i="35" s="1"/>
  <c r="AG28" i="38"/>
  <c r="D23" i="35" s="1"/>
  <c r="AE45" i="35"/>
  <c r="AE39" i="35"/>
  <c r="AB26" i="35"/>
  <c r="W37" i="35"/>
  <c r="W23" i="35"/>
  <c r="O30" i="35"/>
  <c r="N43" i="35"/>
  <c r="N38" i="35"/>
  <c r="L44" i="35"/>
  <c r="L31" i="35"/>
  <c r="K26" i="35"/>
  <c r="J43" i="35"/>
  <c r="J31" i="35"/>
  <c r="E34" i="35"/>
  <c r="E29" i="35"/>
  <c r="E24" i="35"/>
  <c r="AJ22" i="35"/>
  <c r="AE33" i="35"/>
  <c r="AE22" i="35"/>
  <c r="AC43" i="35"/>
  <c r="AC31" i="35"/>
  <c r="Y38" i="35"/>
  <c r="U31" i="35"/>
  <c r="U24" i="35"/>
  <c r="Q40" i="35"/>
  <c r="P43" i="35"/>
  <c r="P31" i="35"/>
  <c r="N37" i="35"/>
  <c r="N23" i="35"/>
  <c r="K39" i="35"/>
  <c r="J34" i="35"/>
  <c r="I35" i="35"/>
  <c r="I31" i="35"/>
  <c r="F37" i="35"/>
  <c r="F22" i="35"/>
  <c r="E44" i="35"/>
  <c r="D41" i="35"/>
  <c r="D36" i="35"/>
  <c r="D31" i="35"/>
  <c r="AG11" i="1"/>
  <c r="AJ43" i="35"/>
  <c r="AI32" i="35"/>
  <c r="AD42" i="35"/>
  <c r="AC24" i="35"/>
  <c r="AA36" i="35"/>
  <c r="AA30" i="35"/>
  <c r="AA24" i="35"/>
  <c r="Z45" i="35"/>
  <c r="Z39" i="35"/>
  <c r="X41" i="35"/>
  <c r="X24" i="35"/>
  <c r="T45" i="35"/>
  <c r="S30" i="35"/>
  <c r="Q41" i="35"/>
  <c r="Q31" i="35"/>
  <c r="O38" i="35"/>
  <c r="O24" i="35"/>
  <c r="L32" i="35"/>
  <c r="K27" i="35"/>
  <c r="J41" i="35"/>
  <c r="I36" i="35"/>
  <c r="I23" i="35"/>
  <c r="E42" i="35"/>
  <c r="E37" i="35"/>
  <c r="E32" i="35"/>
  <c r="C43" i="35"/>
  <c r="AC37" i="35"/>
  <c r="AB40" i="35"/>
  <c r="Y41" i="35"/>
  <c r="V38" i="35"/>
  <c r="U45" i="35"/>
  <c r="S41" i="35"/>
  <c r="S35" i="35"/>
  <c r="S24" i="35"/>
  <c r="S23" i="35"/>
  <c r="R39" i="35"/>
  <c r="R27" i="35"/>
  <c r="Q36" i="35"/>
  <c r="Q35" i="35"/>
  <c r="Q24" i="35"/>
  <c r="P44" i="35"/>
  <c r="P40" i="35"/>
  <c r="P39" i="35"/>
  <c r="P32" i="35"/>
  <c r="P28" i="35"/>
  <c r="O33" i="35"/>
  <c r="N45" i="35"/>
  <c r="N31" i="35"/>
  <c r="N26" i="35"/>
  <c r="I40" i="35"/>
  <c r="H38" i="35"/>
  <c r="H34" i="35"/>
  <c r="F30" i="35"/>
  <c r="E22" i="35"/>
  <c r="D44" i="35"/>
  <c r="D39" i="35"/>
  <c r="AI30" i="35"/>
  <c r="AI24" i="35"/>
  <c r="AG24" i="35"/>
  <c r="AG23" i="35"/>
  <c r="AF39" i="35"/>
  <c r="AE35" i="35"/>
  <c r="X44" i="35"/>
  <c r="Q42" i="35"/>
  <c r="P45" i="35"/>
  <c r="P33" i="35"/>
  <c r="P22" i="35"/>
  <c r="M33" i="35"/>
  <c r="K44" i="35"/>
  <c r="K34" i="35"/>
  <c r="J42" i="35"/>
  <c r="I37" i="35"/>
  <c r="H39" i="35"/>
  <c r="H26" i="35"/>
  <c r="H22" i="35"/>
  <c r="E40" i="35"/>
  <c r="D29" i="35"/>
  <c r="AG29" i="38"/>
  <c r="D24" i="35" s="1"/>
  <c r="AJ38" i="35"/>
  <c r="AJ25" i="35"/>
  <c r="AC39" i="35"/>
  <c r="Z30" i="35"/>
  <c r="Y34" i="35"/>
  <c r="N34" i="35"/>
  <c r="L25" i="35"/>
  <c r="K32" i="35"/>
  <c r="H43" i="35"/>
  <c r="H27" i="35"/>
  <c r="E30" i="35"/>
  <c r="E25" i="35"/>
  <c r="C36" i="35"/>
  <c r="AJ41" i="35"/>
  <c r="AI44" i="35"/>
  <c r="AI43" i="35"/>
  <c r="AI33" i="35"/>
  <c r="AF22" i="35"/>
  <c r="AI35" i="35"/>
  <c r="AG26" i="35"/>
  <c r="AD32" i="35"/>
  <c r="AH23" i="35"/>
  <c r="AH22" i="35"/>
  <c r="AB23" i="35"/>
  <c r="AC27" i="35"/>
  <c r="AB24" i="35"/>
  <c r="AD23" i="35"/>
  <c r="W22" i="35"/>
  <c r="Z24" i="35"/>
  <c r="Y24" i="35"/>
  <c r="U23" i="35"/>
  <c r="W26" i="35"/>
  <c r="X27" i="35"/>
  <c r="N8" i="38"/>
  <c r="AC8" i="38"/>
  <c r="W8" i="38"/>
  <c r="Q8" i="38"/>
  <c r="K8" i="38"/>
  <c r="H8" i="38"/>
  <c r="Z8" i="38"/>
  <c r="AG28" i="1"/>
  <c r="AH40" i="38" l="1"/>
  <c r="AI40" i="38" s="1"/>
  <c r="AH40" i="19" s="1"/>
  <c r="AI40" i="19" s="1"/>
  <c r="AH40" i="9" s="1"/>
  <c r="AI40" i="9" s="1"/>
  <c r="AH40" i="8" s="1"/>
  <c r="AI40" i="8" s="1"/>
  <c r="AH40" i="33" s="1"/>
  <c r="AI40" i="33" s="1"/>
  <c r="AH40" i="32" s="1"/>
  <c r="AI40" i="32" s="1"/>
  <c r="AH40" i="31" s="1"/>
  <c r="AI40" i="31" s="1"/>
  <c r="AH44" i="38"/>
  <c r="AI44" i="38" s="1"/>
  <c r="AH44" i="19" s="1"/>
  <c r="AI44" i="19" s="1"/>
  <c r="AH44" i="9" s="1"/>
  <c r="AI44" i="9" s="1"/>
  <c r="AH44" i="8" s="1"/>
  <c r="AI44" i="8" s="1"/>
  <c r="AH44" i="33" s="1"/>
  <c r="AI44" i="33" s="1"/>
  <c r="AH44" i="32" s="1"/>
  <c r="AI44" i="32" s="1"/>
  <c r="AH44" i="31" s="1"/>
  <c r="AI44" i="31" s="1"/>
  <c r="AH41" i="38"/>
  <c r="AI41" i="38" s="1"/>
  <c r="AH41" i="19" s="1"/>
  <c r="AI41" i="19" s="1"/>
  <c r="AH41" i="9" s="1"/>
  <c r="AI41" i="9" s="1"/>
  <c r="AH41" i="8" s="1"/>
  <c r="AI41" i="8" s="1"/>
  <c r="AH41" i="33" s="1"/>
  <c r="AI41" i="33" s="1"/>
  <c r="AH41" i="32" s="1"/>
  <c r="AI41" i="32" s="1"/>
  <c r="AH41" i="31" s="1"/>
  <c r="AI41" i="31" s="1"/>
  <c r="AH38" i="38"/>
  <c r="AI38" i="38" s="1"/>
  <c r="AH38" i="19" s="1"/>
  <c r="AI38" i="19" s="1"/>
  <c r="AH38" i="9" s="1"/>
  <c r="AI38" i="9" s="1"/>
  <c r="AH38" i="8" s="1"/>
  <c r="AI38" i="8" s="1"/>
  <c r="AH38" i="33" s="1"/>
  <c r="AI38" i="33" s="1"/>
  <c r="AH38" i="32" s="1"/>
  <c r="AI38" i="32" s="1"/>
  <c r="AH38" i="31" s="1"/>
  <c r="AI38" i="31" s="1"/>
  <c r="C30" i="35"/>
  <c r="AH49" i="38"/>
  <c r="AI49" i="38" s="1"/>
  <c r="AH49" i="19" s="1"/>
  <c r="AI49" i="19" s="1"/>
  <c r="AH49" i="9" s="1"/>
  <c r="AI49" i="9" s="1"/>
  <c r="AH49" i="8" s="1"/>
  <c r="AI49" i="8" s="1"/>
  <c r="AH49" i="33" s="1"/>
  <c r="AI49" i="33" s="1"/>
  <c r="AH49" i="32" s="1"/>
  <c r="AI49" i="32" s="1"/>
  <c r="AH49" i="31" s="1"/>
  <c r="AI49" i="31" s="1"/>
  <c r="AH46" i="38"/>
  <c r="AI46" i="38" s="1"/>
  <c r="AH46" i="19" s="1"/>
  <c r="AI46" i="19" s="1"/>
  <c r="AH46" i="9" s="1"/>
  <c r="AI46" i="9" s="1"/>
  <c r="AH46" i="8" s="1"/>
  <c r="AI46" i="8" s="1"/>
  <c r="AH46" i="33" s="1"/>
  <c r="AI46" i="33" s="1"/>
  <c r="AH46" i="32" s="1"/>
  <c r="AI46" i="32" s="1"/>
  <c r="AH46" i="31" s="1"/>
  <c r="AI46" i="31" s="1"/>
  <c r="AH50" i="38"/>
  <c r="AI50" i="38" s="1"/>
  <c r="AH50" i="19" s="1"/>
  <c r="AI50" i="19" s="1"/>
  <c r="AH50" i="9" s="1"/>
  <c r="AI50" i="9" s="1"/>
  <c r="AH50" i="8" s="1"/>
  <c r="AI50" i="8" s="1"/>
  <c r="AH50" i="33" s="1"/>
  <c r="AI50" i="33" s="1"/>
  <c r="AH50" i="32" s="1"/>
  <c r="AI50" i="32" s="1"/>
  <c r="AH50" i="31" s="1"/>
  <c r="AI50" i="31" s="1"/>
  <c r="AH42" i="38"/>
  <c r="AI42" i="38" s="1"/>
  <c r="AH42" i="19" s="1"/>
  <c r="AI42" i="19" s="1"/>
  <c r="AH42" i="9" s="1"/>
  <c r="AI42" i="9" s="1"/>
  <c r="AH42" i="8" s="1"/>
  <c r="AI42" i="8" s="1"/>
  <c r="AH39" i="38"/>
  <c r="AI39" i="38" s="1"/>
  <c r="AH39" i="19" s="1"/>
  <c r="AI39" i="19" s="1"/>
  <c r="AH39" i="9" s="1"/>
  <c r="AI39" i="9" s="1"/>
  <c r="AH39" i="8" s="1"/>
  <c r="AI39" i="8" s="1"/>
  <c r="AH39" i="33" s="1"/>
  <c r="AI39" i="33" s="1"/>
  <c r="AH39" i="32" s="1"/>
  <c r="AI39" i="32" s="1"/>
  <c r="AH39" i="31" s="1"/>
  <c r="AI39" i="31" s="1"/>
  <c r="AH43" i="38"/>
  <c r="AI43" i="38" s="1"/>
  <c r="AH43" i="19" s="1"/>
  <c r="AI43" i="19" s="1"/>
  <c r="AH43" i="9" s="1"/>
  <c r="AI43" i="9" s="1"/>
  <c r="AH43" i="8" s="1"/>
  <c r="AI43" i="8" s="1"/>
  <c r="AH43" i="33" s="1"/>
  <c r="AI43" i="33" s="1"/>
  <c r="AH43" i="32" s="1"/>
  <c r="AI43" i="32" s="1"/>
  <c r="AH43" i="31" s="1"/>
  <c r="AI43" i="31" s="1"/>
  <c r="AH45" i="38"/>
  <c r="AI45" i="38" s="1"/>
  <c r="AH45" i="19" s="1"/>
  <c r="AI45" i="19" s="1"/>
  <c r="AH45" i="9" s="1"/>
  <c r="AI45" i="9" s="1"/>
  <c r="AH45" i="8" s="1"/>
  <c r="AI45" i="8" s="1"/>
  <c r="AH47" i="38"/>
  <c r="AI47" i="38" s="1"/>
  <c r="AH47" i="19" s="1"/>
  <c r="AI47" i="19" s="1"/>
  <c r="AH47" i="9" s="1"/>
  <c r="AI47" i="9" s="1"/>
  <c r="AH47" i="8" s="1"/>
  <c r="AI47" i="8" s="1"/>
  <c r="AH47" i="33" s="1"/>
  <c r="AI47" i="33" s="1"/>
  <c r="AH47" i="32" s="1"/>
  <c r="AI47" i="32" s="1"/>
  <c r="AH47" i="31" s="1"/>
  <c r="AI47" i="31" s="1"/>
  <c r="AI37" i="9"/>
  <c r="AH37" i="8" s="1"/>
  <c r="AI37" i="8" s="1"/>
  <c r="AH37" i="33" s="1"/>
  <c r="AI37" i="33" s="1"/>
  <c r="AH37" i="32" s="1"/>
  <c r="AI37" i="32" s="1"/>
  <c r="AH37" i="31" s="1"/>
  <c r="AI37" i="31" s="1"/>
  <c r="AI48" i="9"/>
  <c r="AH48" i="8" s="1"/>
  <c r="AI48" i="8" s="1"/>
  <c r="AH48" i="33" s="1"/>
  <c r="AI48" i="33" s="1"/>
  <c r="AH48" i="32" s="1"/>
  <c r="AI48" i="32" s="1"/>
  <c r="AH48" i="31" s="1"/>
  <c r="AI48" i="31" s="1"/>
  <c r="C34" i="35"/>
  <c r="AH29" i="35"/>
  <c r="N29" i="35"/>
  <c r="M29" i="35"/>
  <c r="F28" i="35"/>
  <c r="AG42" i="35"/>
  <c r="AG35" i="1"/>
  <c r="AI35" i="1" s="1"/>
  <c r="AG23" i="1"/>
  <c r="AI23" i="1" s="1"/>
  <c r="AG19" i="1"/>
  <c r="AI19" i="1" s="1"/>
  <c r="AH27" i="38" s="1"/>
  <c r="AI27" i="38" s="1"/>
  <c r="AG12" i="1"/>
  <c r="C23" i="35" s="1"/>
  <c r="AG29" i="1"/>
  <c r="AI29" i="1" s="1"/>
  <c r="AH29" i="38" s="1"/>
  <c r="AI29" i="38" s="1"/>
  <c r="AI28" i="1"/>
  <c r="C33" i="35"/>
  <c r="C42" i="35"/>
  <c r="C44" i="35"/>
  <c r="C40" i="35"/>
  <c r="C32" i="35"/>
  <c r="AG39" i="35"/>
  <c r="AG40" i="35"/>
  <c r="AG36" i="35"/>
  <c r="AG41" i="35"/>
  <c r="AG31" i="35"/>
  <c r="AG45" i="35"/>
  <c r="AG32" i="35"/>
  <c r="AG34" i="35"/>
  <c r="AG37" i="35"/>
  <c r="AG44" i="35"/>
  <c r="AG30" i="35"/>
  <c r="AI11" i="1"/>
  <c r="C39" i="35"/>
  <c r="Y32" i="35"/>
  <c r="H32" i="35"/>
  <c r="K29" i="35"/>
  <c r="M26" i="35"/>
  <c r="R26" i="35"/>
  <c r="V45" i="35"/>
  <c r="T42" i="35"/>
  <c r="Z33" i="35"/>
  <c r="Z42" i="35"/>
  <c r="F34" i="35"/>
  <c r="H44" i="35"/>
  <c r="G39" i="35"/>
  <c r="F27" i="35"/>
  <c r="L38" i="35"/>
  <c r="J40" i="35"/>
  <c r="L43" i="35"/>
  <c r="AB43" i="35"/>
  <c r="AA42" i="35"/>
  <c r="AF41" i="35"/>
  <c r="AF33" i="35"/>
  <c r="J36" i="35"/>
  <c r="AA43" i="35"/>
  <c r="AD31" i="35"/>
  <c r="G24" i="35"/>
  <c r="I29" i="35"/>
  <c r="H24" i="35"/>
  <c r="L30" i="35"/>
  <c r="J27" i="35"/>
  <c r="G26" i="35"/>
  <c r="K37" i="35"/>
  <c r="M27" i="35"/>
  <c r="S42" i="35"/>
  <c r="T30" i="35"/>
  <c r="R33" i="35"/>
  <c r="P41" i="35"/>
  <c r="W33" i="35"/>
  <c r="U30" i="35"/>
  <c r="V41" i="35"/>
  <c r="AA34" i="35"/>
  <c r="AF38" i="35"/>
  <c r="O22" i="35"/>
  <c r="K33" i="35"/>
  <c r="L45" i="35"/>
  <c r="V33" i="35"/>
  <c r="G36" i="35"/>
  <c r="I41" i="35"/>
  <c r="F43" i="35"/>
  <c r="H36" i="35"/>
  <c r="L34" i="35"/>
  <c r="M28" i="35"/>
  <c r="T34" i="35"/>
  <c r="T32" i="35"/>
  <c r="R38" i="35"/>
  <c r="X38" i="35"/>
  <c r="W42" i="35"/>
  <c r="U37" i="35"/>
  <c r="AA45" i="35"/>
  <c r="AC32" i="35"/>
  <c r="AB36" i="35"/>
  <c r="AA41" i="35"/>
  <c r="AE37" i="35"/>
  <c r="L39" i="35"/>
  <c r="G27" i="35"/>
  <c r="V44" i="35"/>
  <c r="AD43" i="35"/>
  <c r="G32" i="35"/>
  <c r="G28" i="35"/>
  <c r="M23" i="35"/>
  <c r="J44" i="35"/>
  <c r="T36" i="35"/>
  <c r="S26" i="35"/>
  <c r="W45" i="35"/>
  <c r="W34" i="35"/>
  <c r="Y36" i="35"/>
  <c r="AC35" i="35"/>
  <c r="AG35" i="35"/>
  <c r="AG43" i="35"/>
  <c r="O32" i="35"/>
  <c r="P23" i="35"/>
  <c r="X34" i="35"/>
  <c r="AC40" i="35"/>
  <c r="AG38" i="35"/>
  <c r="G40" i="35"/>
  <c r="L26" i="35"/>
  <c r="S31" i="35"/>
  <c r="H29" i="35"/>
  <c r="H45" i="35"/>
  <c r="H25" i="35"/>
  <c r="I45" i="35"/>
  <c r="L23" i="35"/>
  <c r="M36" i="35"/>
  <c r="O36" i="35"/>
  <c r="P29" i="35"/>
  <c r="Z32" i="35"/>
  <c r="W30" i="35"/>
  <c r="AA37" i="35"/>
  <c r="Z41" i="35"/>
  <c r="AF34" i="35"/>
  <c r="AG33" i="35"/>
  <c r="AE44" i="35"/>
  <c r="H33" i="35"/>
  <c r="K22" i="35"/>
  <c r="AD39" i="35"/>
  <c r="H41" i="35"/>
  <c r="I30" i="35"/>
  <c r="H37" i="35"/>
  <c r="I43" i="35"/>
  <c r="M44" i="35"/>
  <c r="Q25" i="35"/>
  <c r="T35" i="35"/>
  <c r="T31" i="35"/>
  <c r="Y40" i="35"/>
  <c r="X35" i="35"/>
  <c r="W41" i="35"/>
  <c r="Y35" i="35"/>
  <c r="AC36" i="35"/>
  <c r="C38" i="35"/>
  <c r="C35" i="35"/>
  <c r="C37" i="35"/>
  <c r="J33" i="35"/>
  <c r="K30" i="35"/>
  <c r="I33" i="35"/>
  <c r="K41" i="35"/>
  <c r="X42" i="35"/>
  <c r="F38" i="35"/>
  <c r="I44" i="35"/>
  <c r="M31" i="35"/>
  <c r="N25" i="35"/>
  <c r="O42" i="35"/>
  <c r="O34" i="35"/>
  <c r="Y44" i="35"/>
  <c r="Y37" i="35"/>
  <c r="Y43" i="35"/>
  <c r="X31" i="35"/>
  <c r="W38" i="35"/>
  <c r="AD35" i="35"/>
  <c r="Z44" i="35"/>
  <c r="M25" i="35"/>
  <c r="R30" i="35"/>
  <c r="K25" i="35"/>
  <c r="G44" i="35"/>
  <c r="M24" i="35"/>
  <c r="M30" i="35"/>
  <c r="S45" i="35"/>
  <c r="I26" i="35"/>
  <c r="I42" i="35"/>
  <c r="I22" i="35"/>
  <c r="I38" i="35"/>
  <c r="G23" i="35"/>
  <c r="J26" i="35"/>
  <c r="I34" i="35"/>
  <c r="F41" i="35"/>
  <c r="M32" i="35"/>
  <c r="J25" i="35"/>
  <c r="N33" i="35"/>
  <c r="O40" i="35"/>
  <c r="R41" i="35"/>
  <c r="Z37" i="35"/>
  <c r="AC38" i="35"/>
  <c r="AA31" i="35"/>
  <c r="Z36" i="35"/>
  <c r="AB35" i="35"/>
  <c r="J22" i="35"/>
  <c r="G35" i="35"/>
  <c r="J32" i="35"/>
  <c r="L22" i="35"/>
  <c r="N41" i="35"/>
  <c r="Q39" i="35"/>
  <c r="R25" i="35"/>
  <c r="U42" i="35"/>
  <c r="V37" i="35"/>
  <c r="U44" i="35"/>
  <c r="AB31" i="35"/>
  <c r="AE36" i="35"/>
  <c r="AF30" i="35"/>
  <c r="F42" i="35"/>
  <c r="V36" i="35"/>
  <c r="AB38" i="35"/>
  <c r="AC42" i="35"/>
  <c r="AE41" i="35"/>
  <c r="C45" i="35"/>
  <c r="V20" i="35"/>
  <c r="AE20" i="35"/>
  <c r="Y20" i="35"/>
  <c r="K19" i="35"/>
  <c r="J20" i="35"/>
  <c r="J21" i="35"/>
  <c r="M21" i="35"/>
  <c r="K21" i="35"/>
  <c r="K20" i="35"/>
  <c r="V21" i="35"/>
  <c r="S21" i="35"/>
  <c r="O19" i="35"/>
  <c r="O21" i="35"/>
  <c r="M20" i="35"/>
  <c r="Z21" i="35"/>
  <c r="Q21" i="35"/>
  <c r="N21" i="35"/>
  <c r="I21" i="35"/>
  <c r="H19" i="35"/>
  <c r="H21" i="35"/>
  <c r="G19" i="35"/>
  <c r="G21" i="35"/>
  <c r="R19" i="35"/>
  <c r="P21" i="35"/>
  <c r="E21" i="35"/>
  <c r="T21" i="35"/>
  <c r="S19" i="35"/>
  <c r="S20" i="35"/>
  <c r="Q19" i="35"/>
  <c r="P19" i="35"/>
  <c r="P20" i="35"/>
  <c r="N19" i="35"/>
  <c r="N20" i="35"/>
  <c r="M19" i="35"/>
  <c r="H20" i="35"/>
  <c r="G20" i="35"/>
  <c r="W21" i="35"/>
  <c r="AH20" i="35"/>
  <c r="AB21" i="35"/>
  <c r="R21" i="35"/>
  <c r="F21" i="35"/>
  <c r="AF21" i="35"/>
  <c r="AB20" i="35"/>
  <c r="AH21" i="35"/>
  <c r="F20" i="35"/>
  <c r="AI21" i="35"/>
  <c r="Y21" i="35"/>
  <c r="AC21" i="35"/>
  <c r="T20" i="35"/>
  <c r="AE21" i="35"/>
  <c r="AG21" i="35"/>
  <c r="AC20" i="35"/>
  <c r="U21" i="35"/>
  <c r="Q20" i="35"/>
  <c r="AJ21" i="35"/>
  <c r="AF20" i="35"/>
  <c r="X21" i="35"/>
  <c r="AA20" i="35"/>
  <c r="O20" i="35"/>
  <c r="AJ20" i="35"/>
  <c r="X20" i="35"/>
  <c r="AD21" i="35"/>
  <c r="Z20" i="35"/>
  <c r="AG20" i="35"/>
  <c r="U20" i="35"/>
  <c r="I20" i="35"/>
  <c r="AI20" i="35"/>
  <c r="AA21" i="35"/>
  <c r="W20" i="35"/>
  <c r="AD20" i="35"/>
  <c r="R20" i="35"/>
  <c r="E20" i="35"/>
  <c r="AG26" i="38"/>
  <c r="D21" i="35" s="1"/>
  <c r="AG18" i="1"/>
  <c r="AJ19" i="35"/>
  <c r="AH19" i="35"/>
  <c r="AF19" i="35"/>
  <c r="AD19" i="35"/>
  <c r="AB19" i="35"/>
  <c r="Z19" i="35"/>
  <c r="X19" i="35"/>
  <c r="V19" i="35"/>
  <c r="T19" i="35"/>
  <c r="AI19" i="35"/>
  <c r="AG19" i="35"/>
  <c r="AE19" i="35"/>
  <c r="AC19" i="35"/>
  <c r="AA19" i="35"/>
  <c r="Y19" i="35"/>
  <c r="W19" i="35"/>
  <c r="U19" i="35"/>
  <c r="E8" i="38"/>
  <c r="AH35" i="38" l="1"/>
  <c r="AI35" i="38" s="1"/>
  <c r="AH35" i="19" s="1"/>
  <c r="AI35" i="19" s="1"/>
  <c r="AH35" i="9" s="1"/>
  <c r="AI35" i="9" s="1"/>
  <c r="AH35" i="8" s="1"/>
  <c r="AI35" i="8" s="1"/>
  <c r="AH35" i="33" s="1"/>
  <c r="AI35" i="33" s="1"/>
  <c r="AH35" i="32" s="1"/>
  <c r="AI35" i="32" s="1"/>
  <c r="AH45" i="33"/>
  <c r="AI45" i="33" s="1"/>
  <c r="AH42" i="33"/>
  <c r="AI42" i="33" s="1"/>
  <c r="AH37" i="30"/>
  <c r="AI37" i="30" s="1"/>
  <c r="AH44" i="30"/>
  <c r="AI44" i="30" s="1"/>
  <c r="AH48" i="30"/>
  <c r="AI48" i="30" s="1"/>
  <c r="AH35" i="31"/>
  <c r="AI35" i="31" s="1"/>
  <c r="AH47" i="30"/>
  <c r="AI47" i="30" s="1"/>
  <c r="AH49" i="30"/>
  <c r="AI49" i="30" s="1"/>
  <c r="AH43" i="30"/>
  <c r="AI43" i="30" s="1"/>
  <c r="AH40" i="30"/>
  <c r="AI40" i="30" s="1"/>
  <c r="AH46" i="30"/>
  <c r="AI46" i="30" s="1"/>
  <c r="AH39" i="30"/>
  <c r="AI39" i="30" s="1"/>
  <c r="AH50" i="30"/>
  <c r="AI50" i="30" s="1"/>
  <c r="AH41" i="30"/>
  <c r="AI41" i="30" s="1"/>
  <c r="AH38" i="30"/>
  <c r="AI38" i="30" s="1"/>
  <c r="C22" i="35"/>
  <c r="AK22" i="35" s="1"/>
  <c r="C24" i="35"/>
  <c r="AO24" i="35" s="1"/>
  <c r="AI12" i="1"/>
  <c r="AH28" i="38" s="1"/>
  <c r="AI28" i="38" s="1"/>
  <c r="AH28" i="19" s="1"/>
  <c r="AI28" i="19" s="1"/>
  <c r="AL41" i="35"/>
  <c r="AL23" i="35"/>
  <c r="AH29" i="19"/>
  <c r="AI29" i="19" s="1"/>
  <c r="AK41" i="35"/>
  <c r="AM41" i="35"/>
  <c r="AN41" i="35"/>
  <c r="AO41" i="35"/>
  <c r="AL35" i="35"/>
  <c r="AN35" i="35"/>
  <c r="AM35" i="35"/>
  <c r="AK35" i="35"/>
  <c r="AN36" i="35"/>
  <c r="AO33" i="35"/>
  <c r="AN33" i="35"/>
  <c r="AM33" i="35"/>
  <c r="AK33" i="35"/>
  <c r="AL33" i="35"/>
  <c r="AN34" i="35"/>
  <c r="AO34" i="35"/>
  <c r="AM34" i="35"/>
  <c r="AL34" i="35"/>
  <c r="AK42" i="35"/>
  <c r="AO42" i="35"/>
  <c r="AN42" i="35"/>
  <c r="AM42" i="35"/>
  <c r="AL42" i="35"/>
  <c r="AO35" i="35"/>
  <c r="AM44" i="35"/>
  <c r="AL44" i="35"/>
  <c r="AK44" i="35"/>
  <c r="AN44" i="35"/>
  <c r="AM38" i="35"/>
  <c r="AK38" i="35"/>
  <c r="AO38" i="35"/>
  <c r="AN38" i="35"/>
  <c r="AL38" i="35"/>
  <c r="AO32" i="35"/>
  <c r="AK32" i="35"/>
  <c r="AM32" i="35"/>
  <c r="AL43" i="35"/>
  <c r="AM43" i="35"/>
  <c r="AN43" i="35"/>
  <c r="AO43" i="35"/>
  <c r="AK43" i="35"/>
  <c r="AN32" i="35"/>
  <c r="AL45" i="35"/>
  <c r="AO45" i="35"/>
  <c r="AM45" i="35"/>
  <c r="AK45" i="35"/>
  <c r="AN45" i="35"/>
  <c r="AN40" i="35"/>
  <c r="AM40" i="35"/>
  <c r="AK40" i="35"/>
  <c r="AL40" i="35"/>
  <c r="AO40" i="35"/>
  <c r="AO39" i="35"/>
  <c r="AL39" i="35"/>
  <c r="AM39" i="35"/>
  <c r="AK39" i="35"/>
  <c r="AN39" i="35"/>
  <c r="AL37" i="35"/>
  <c r="AO37" i="35"/>
  <c r="AM37" i="35"/>
  <c r="AN37" i="35"/>
  <c r="AK37" i="35"/>
  <c r="AO30" i="35"/>
  <c r="AM30" i="35"/>
  <c r="AK30" i="35"/>
  <c r="AN30" i="35"/>
  <c r="AL30" i="35"/>
  <c r="AH27" i="19"/>
  <c r="AI27" i="19" s="1"/>
  <c r="AO23" i="35"/>
  <c r="AK23" i="35"/>
  <c r="AN23" i="35"/>
  <c r="AM23" i="35"/>
  <c r="AO36" i="35"/>
  <c r="AM36" i="35"/>
  <c r="AK36" i="35"/>
  <c r="AL36" i="35"/>
  <c r="AO44" i="35"/>
  <c r="AK34" i="35"/>
  <c r="AL32" i="35"/>
  <c r="L21" i="35"/>
  <c r="L20" i="35"/>
  <c r="AI18" i="1"/>
  <c r="AJ6" i="35"/>
  <c r="AJ8" i="35"/>
  <c r="AJ10" i="35"/>
  <c r="AJ13" i="35"/>
  <c r="AJ17" i="35"/>
  <c r="AJ14" i="35"/>
  <c r="AJ12" i="35"/>
  <c r="AJ5" i="35"/>
  <c r="AJ4" i="35"/>
  <c r="AJ15" i="35"/>
  <c r="AJ11" i="35"/>
  <c r="AJ16" i="35"/>
  <c r="AJ9" i="35"/>
  <c r="AJ18" i="35"/>
  <c r="AJ7" i="35"/>
  <c r="AH42" i="32" l="1"/>
  <c r="AI42" i="32" s="1"/>
  <c r="AH45" i="32"/>
  <c r="AI45" i="32" s="1"/>
  <c r="AH50" i="29"/>
  <c r="AI50" i="29" s="1"/>
  <c r="AH43" i="29"/>
  <c r="AI43" i="29" s="1"/>
  <c r="AH49" i="29"/>
  <c r="AI49" i="29" s="1"/>
  <c r="AH44" i="29"/>
  <c r="AI44" i="29" s="1"/>
  <c r="AH46" i="29"/>
  <c r="AI46" i="29" s="1"/>
  <c r="AH39" i="29"/>
  <c r="AI39" i="29" s="1"/>
  <c r="AH35" i="30"/>
  <c r="AI35" i="30" s="1"/>
  <c r="AH47" i="29"/>
  <c r="AI47" i="29" s="1"/>
  <c r="AH38" i="29"/>
  <c r="AI38" i="29" s="1"/>
  <c r="AH40" i="29"/>
  <c r="AI40" i="29" s="1"/>
  <c r="AH37" i="29"/>
  <c r="AI37" i="29" s="1"/>
  <c r="AH41" i="29"/>
  <c r="AI41" i="29" s="1"/>
  <c r="AH48" i="29"/>
  <c r="AI48" i="29" s="1"/>
  <c r="AK24" i="35"/>
  <c r="AL24" i="35"/>
  <c r="AM24" i="35"/>
  <c r="AN22" i="35"/>
  <c r="AL22" i="35"/>
  <c r="AM22" i="35"/>
  <c r="AO22" i="35"/>
  <c r="AN24" i="35"/>
  <c r="AP23" i="35"/>
  <c r="AQ23" i="35"/>
  <c r="AQ43" i="35"/>
  <c r="AQ36" i="35"/>
  <c r="AP41" i="35"/>
  <c r="AP37" i="35"/>
  <c r="AQ44" i="35"/>
  <c r="AQ35" i="35"/>
  <c r="AQ37" i="35"/>
  <c r="AQ41" i="35"/>
  <c r="AQ38" i="35"/>
  <c r="AP40" i="35"/>
  <c r="AQ33" i="35"/>
  <c r="AH27" i="9"/>
  <c r="AI27" i="9" s="1"/>
  <c r="AP43" i="35"/>
  <c r="AQ34" i="35"/>
  <c r="AQ48" i="35"/>
  <c r="AP44" i="35"/>
  <c r="AP42" i="35"/>
  <c r="AP33" i="35"/>
  <c r="AQ40" i="35"/>
  <c r="AQ45" i="35"/>
  <c r="AP38" i="35"/>
  <c r="AP39" i="35"/>
  <c r="AH29" i="9"/>
  <c r="AI29" i="9" s="1"/>
  <c r="AP45" i="35"/>
  <c r="AQ49" i="35"/>
  <c r="AP30" i="35"/>
  <c r="AP32" i="35"/>
  <c r="AP34" i="35"/>
  <c r="AQ31" i="35"/>
  <c r="AQ46" i="35"/>
  <c r="AH28" i="9"/>
  <c r="AI28" i="9" s="1"/>
  <c r="AQ42" i="35"/>
  <c r="AP35" i="35"/>
  <c r="AQ47" i="35"/>
  <c r="AP36" i="35"/>
  <c r="AQ39" i="35"/>
  <c r="AH45" i="31" l="1"/>
  <c r="AI45" i="31" s="1"/>
  <c r="AH42" i="31"/>
  <c r="AI42" i="31" s="1"/>
  <c r="AH46" i="28"/>
  <c r="AI46" i="28" s="1"/>
  <c r="AH48" i="28"/>
  <c r="AI48" i="28" s="1"/>
  <c r="AH38" i="28"/>
  <c r="AI38" i="28" s="1"/>
  <c r="AH37" i="28"/>
  <c r="AI37" i="28" s="1"/>
  <c r="AH35" i="29"/>
  <c r="AI35" i="29" s="1"/>
  <c r="AH41" i="28"/>
  <c r="AI41" i="28" s="1"/>
  <c r="AH49" i="28"/>
  <c r="AI49" i="28" s="1"/>
  <c r="AH44" i="28"/>
  <c r="AI44" i="28" s="1"/>
  <c r="AH39" i="28"/>
  <c r="AI39" i="28" s="1"/>
  <c r="AH43" i="28"/>
  <c r="AI43" i="28" s="1"/>
  <c r="AH47" i="28"/>
  <c r="AI47" i="28" s="1"/>
  <c r="AH40" i="28"/>
  <c r="AI40" i="28" s="1"/>
  <c r="AH50" i="28"/>
  <c r="AI50" i="28" s="1"/>
  <c r="AP24" i="35"/>
  <c r="AQ22" i="35"/>
  <c r="AP22" i="35"/>
  <c r="AQ24" i="35"/>
  <c r="AH29" i="8"/>
  <c r="AI29" i="8" s="1"/>
  <c r="AH28" i="8"/>
  <c r="AI28" i="8" s="1"/>
  <c r="AH27" i="8"/>
  <c r="AI27" i="8" s="1"/>
  <c r="AH45" i="30" l="1"/>
  <c r="AI45" i="30" s="1"/>
  <c r="AH42" i="30"/>
  <c r="AI42" i="30" s="1"/>
  <c r="AH50" i="26"/>
  <c r="AI50" i="26" s="1"/>
  <c r="AH44" i="26"/>
  <c r="AI44" i="26" s="1"/>
  <c r="AH37" i="26"/>
  <c r="AI37" i="26" s="1"/>
  <c r="AH38" i="26"/>
  <c r="AI38" i="26" s="1"/>
  <c r="AH35" i="28"/>
  <c r="AI35" i="28" s="1"/>
  <c r="AH40" i="26"/>
  <c r="AI40" i="26" s="1"/>
  <c r="AH49" i="26"/>
  <c r="AI49" i="26" s="1"/>
  <c r="AH47" i="26"/>
  <c r="AI47" i="26" s="1"/>
  <c r="AH41" i="26"/>
  <c r="AI41" i="26" s="1"/>
  <c r="AH43" i="26"/>
  <c r="AI43" i="26" s="1"/>
  <c r="AH48" i="26"/>
  <c r="AI48" i="26" s="1"/>
  <c r="AH48" i="25" s="1"/>
  <c r="AI48" i="25" s="1"/>
  <c r="AH46" i="26"/>
  <c r="AI46" i="26" s="1"/>
  <c r="AH39" i="26"/>
  <c r="AI39" i="26" s="1"/>
  <c r="AH28" i="33"/>
  <c r="AI28" i="33" s="1"/>
  <c r="AH27" i="33"/>
  <c r="AI27" i="33" s="1"/>
  <c r="AH29" i="33"/>
  <c r="AI29" i="33" s="1"/>
  <c r="AJ3" i="35"/>
  <c r="U16" i="35"/>
  <c r="R16" i="35"/>
  <c r="P7" i="35"/>
  <c r="P16" i="35"/>
  <c r="O16" i="35"/>
  <c r="N17" i="35"/>
  <c r="N15" i="35"/>
  <c r="N16" i="35"/>
  <c r="N18" i="35"/>
  <c r="R14" i="35"/>
  <c r="S16" i="35"/>
  <c r="P15" i="35"/>
  <c r="K15" i="35"/>
  <c r="K18" i="35"/>
  <c r="J19" i="35"/>
  <c r="J17" i="35"/>
  <c r="I15" i="35"/>
  <c r="Q18" i="35"/>
  <c r="H17" i="35"/>
  <c r="H18" i="35"/>
  <c r="H16" i="35"/>
  <c r="G15" i="35"/>
  <c r="G16" i="35"/>
  <c r="F19" i="35"/>
  <c r="F17" i="35"/>
  <c r="E18" i="35"/>
  <c r="E17" i="35"/>
  <c r="AG24" i="38"/>
  <c r="D19" i="35" s="1"/>
  <c r="AG23" i="38"/>
  <c r="D18" i="35" s="1"/>
  <c r="AI15" i="35"/>
  <c r="AG17" i="35"/>
  <c r="Z15" i="35"/>
  <c r="X17" i="35"/>
  <c r="W15" i="35"/>
  <c r="AB16" i="35"/>
  <c r="W14" i="35"/>
  <c r="U14" i="35"/>
  <c r="U17" i="35"/>
  <c r="S18" i="35"/>
  <c r="AD14" i="35"/>
  <c r="Z17" i="35"/>
  <c r="Z18" i="35"/>
  <c r="AH16" i="35"/>
  <c r="AG16" i="35"/>
  <c r="AE16" i="35"/>
  <c r="E16" i="35"/>
  <c r="AG25" i="38"/>
  <c r="D20" i="35" s="1"/>
  <c r="I19" i="35"/>
  <c r="H14" i="35"/>
  <c r="G17" i="35"/>
  <c r="AG22" i="38"/>
  <c r="D17" i="35" s="1"/>
  <c r="G18" i="35"/>
  <c r="G14" i="35"/>
  <c r="F18" i="35"/>
  <c r="AG21" i="38"/>
  <c r="D16" i="35" s="1"/>
  <c r="E14" i="35"/>
  <c r="J16" i="35"/>
  <c r="AG20" i="38"/>
  <c r="D15" i="35" s="1"/>
  <c r="AG19" i="38"/>
  <c r="D14" i="35" s="1"/>
  <c r="AG18" i="38"/>
  <c r="D13" i="35" s="1"/>
  <c r="E19" i="35"/>
  <c r="E15" i="35"/>
  <c r="M14" i="35"/>
  <c r="M15" i="35"/>
  <c r="M18" i="35"/>
  <c r="AI14" i="35"/>
  <c r="AI18" i="35"/>
  <c r="AH14" i="35"/>
  <c r="AH18" i="35"/>
  <c r="AG14" i="35"/>
  <c r="AG18" i="35"/>
  <c r="AF14" i="35"/>
  <c r="AF18" i="35"/>
  <c r="AE14" i="35"/>
  <c r="AE15" i="35"/>
  <c r="AE18" i="35"/>
  <c r="AD15" i="35"/>
  <c r="AD18" i="35"/>
  <c r="AC14" i="35"/>
  <c r="AC15" i="35"/>
  <c r="AC18" i="35"/>
  <c r="AB14" i="35"/>
  <c r="AB15" i="35"/>
  <c r="AB18" i="35"/>
  <c r="AA14" i="35"/>
  <c r="AA15" i="35"/>
  <c r="AA18" i="35"/>
  <c r="Z14" i="35"/>
  <c r="Y14" i="35"/>
  <c r="Y15" i="35"/>
  <c r="Y18" i="35"/>
  <c r="X14" i="35"/>
  <c r="X15" i="35"/>
  <c r="X16" i="35"/>
  <c r="X18" i="35"/>
  <c r="W18" i="35"/>
  <c r="V14" i="35"/>
  <c r="V15" i="35"/>
  <c r="V16" i="35"/>
  <c r="V18" i="35"/>
  <c r="U15" i="35"/>
  <c r="U18" i="35"/>
  <c r="T14" i="35"/>
  <c r="T15" i="35"/>
  <c r="T16" i="35"/>
  <c r="S14" i="35"/>
  <c r="R15" i="35"/>
  <c r="R18" i="35"/>
  <c r="Q14" i="35"/>
  <c r="Q16" i="35"/>
  <c r="P14" i="35"/>
  <c r="H15" i="35"/>
  <c r="J18" i="35"/>
  <c r="M17" i="35"/>
  <c r="AI17" i="35"/>
  <c r="AH17" i="35"/>
  <c r="AF17" i="35"/>
  <c r="AE17" i="35"/>
  <c r="AD17" i="35"/>
  <c r="AC17" i="35"/>
  <c r="AB17" i="35"/>
  <c r="AA17" i="35"/>
  <c r="Y17" i="35"/>
  <c r="W17" i="35"/>
  <c r="V17" i="35"/>
  <c r="T17" i="35"/>
  <c r="T18" i="35"/>
  <c r="S15" i="35"/>
  <c r="S17" i="35"/>
  <c r="R17" i="35"/>
  <c r="Q15" i="35"/>
  <c r="Q17" i="35"/>
  <c r="P17" i="35"/>
  <c r="P18" i="35"/>
  <c r="O14" i="35"/>
  <c r="O15" i="35"/>
  <c r="O17" i="35"/>
  <c r="O18" i="35"/>
  <c r="N14" i="35"/>
  <c r="K14" i="35"/>
  <c r="F16" i="35"/>
  <c r="J15" i="35"/>
  <c r="F15" i="35"/>
  <c r="I18" i="35"/>
  <c r="J14" i="35"/>
  <c r="M16" i="35"/>
  <c r="AI16" i="35"/>
  <c r="AF16" i="35"/>
  <c r="AD16" i="35"/>
  <c r="AC16" i="35"/>
  <c r="AA16" i="35"/>
  <c r="Z16" i="35"/>
  <c r="Y16" i="35"/>
  <c r="W16" i="35"/>
  <c r="F14" i="35"/>
  <c r="I17" i="35"/>
  <c r="K16" i="35"/>
  <c r="K17" i="35"/>
  <c r="I16" i="35"/>
  <c r="I14" i="35"/>
  <c r="AH15" i="35"/>
  <c r="AG15" i="35"/>
  <c r="AF15" i="35"/>
  <c r="AH42" i="29" l="1"/>
  <c r="AI42" i="29" s="1"/>
  <c r="AH45" i="29"/>
  <c r="AI45" i="29" s="1"/>
  <c r="AH43" i="25"/>
  <c r="AI43" i="25" s="1"/>
  <c r="AH49" i="25"/>
  <c r="AI49" i="25" s="1"/>
  <c r="AH39" i="25"/>
  <c r="AI39" i="25" s="1"/>
  <c r="AH41" i="25"/>
  <c r="AI41" i="25" s="1"/>
  <c r="AH40" i="25"/>
  <c r="AI40" i="25" s="1"/>
  <c r="AH46" i="25"/>
  <c r="AI46" i="25" s="1"/>
  <c r="AH35" i="26"/>
  <c r="AI35" i="26" s="1"/>
  <c r="AH44" i="25"/>
  <c r="AI44" i="25" s="1"/>
  <c r="AH47" i="25"/>
  <c r="AI47" i="25" s="1"/>
  <c r="AH48" i="24"/>
  <c r="AI48" i="24" s="1"/>
  <c r="AH38" i="25"/>
  <c r="AI38" i="25" s="1"/>
  <c r="AH50" i="25"/>
  <c r="AI50" i="25" s="1"/>
  <c r="AH37" i="25"/>
  <c r="AI37" i="25" s="1"/>
  <c r="AH29" i="32"/>
  <c r="AI29" i="32" s="1"/>
  <c r="AH28" i="32"/>
  <c r="AI28" i="32" s="1"/>
  <c r="AH27" i="32"/>
  <c r="AI27" i="32" s="1"/>
  <c r="AJ51" i="35"/>
  <c r="L18" i="35"/>
  <c r="L17" i="35"/>
  <c r="L15" i="35"/>
  <c r="L14" i="35"/>
  <c r="L16" i="35"/>
  <c r="L19" i="35"/>
  <c r="AF11" i="35"/>
  <c r="AF12" i="35"/>
  <c r="AF3" i="35"/>
  <c r="AF6" i="35"/>
  <c r="AF10" i="35"/>
  <c r="AF4" i="35"/>
  <c r="AF7" i="35"/>
  <c r="AF8" i="35"/>
  <c r="AF5" i="35"/>
  <c r="AF13" i="35"/>
  <c r="AF9" i="35"/>
  <c r="AH45" i="28" l="1"/>
  <c r="AI45" i="28" s="1"/>
  <c r="AH42" i="28"/>
  <c r="AI42" i="28" s="1"/>
  <c r="AH37" i="24"/>
  <c r="AI37" i="24" s="1"/>
  <c r="AH47" i="24"/>
  <c r="AI47" i="24" s="1"/>
  <c r="AH43" i="24"/>
  <c r="AI43" i="24" s="1"/>
  <c r="AH44" i="24"/>
  <c r="AI44" i="24" s="1"/>
  <c r="AH48" i="23"/>
  <c r="AI48" i="23" s="1"/>
  <c r="AH48" i="22" s="1"/>
  <c r="AI48" i="22" s="1"/>
  <c r="AH41" i="24"/>
  <c r="AI41" i="24" s="1"/>
  <c r="AH39" i="24"/>
  <c r="AI39" i="24" s="1"/>
  <c r="AH50" i="24"/>
  <c r="AI50" i="24" s="1"/>
  <c r="AH35" i="25"/>
  <c r="AI35" i="25" s="1"/>
  <c r="AH40" i="24"/>
  <c r="AI40" i="24" s="1"/>
  <c r="AH40" i="23" s="1"/>
  <c r="AI40" i="23" s="1"/>
  <c r="AH38" i="24"/>
  <c r="AI38" i="24" s="1"/>
  <c r="AH46" i="24"/>
  <c r="AI46" i="24" s="1"/>
  <c r="AH49" i="24"/>
  <c r="AI49" i="24" s="1"/>
  <c r="AF51" i="35"/>
  <c r="AH27" i="31"/>
  <c r="AI27" i="31" s="1"/>
  <c r="AH28" i="31"/>
  <c r="AI28" i="31" s="1"/>
  <c r="AH29" i="31"/>
  <c r="AI29" i="31" s="1"/>
  <c r="AG31" i="1"/>
  <c r="C26" i="35" l="1"/>
  <c r="AH42" i="26"/>
  <c r="AI42" i="26" s="1"/>
  <c r="AH45" i="26"/>
  <c r="AI45" i="26" s="1"/>
  <c r="AH48" i="21"/>
  <c r="AI48" i="21" s="1"/>
  <c r="AH44" i="23"/>
  <c r="AI44" i="23" s="1"/>
  <c r="AH35" i="24"/>
  <c r="AI35" i="24" s="1"/>
  <c r="AH40" i="22"/>
  <c r="AI40" i="22" s="1"/>
  <c r="AH41" i="23"/>
  <c r="AI41" i="23" s="1"/>
  <c r="AH38" i="23"/>
  <c r="AI38" i="23" s="1"/>
  <c r="AH49" i="23"/>
  <c r="AI49" i="23" s="1"/>
  <c r="AH50" i="23"/>
  <c r="AI50" i="23" s="1"/>
  <c r="AH39" i="23"/>
  <c r="AI39" i="23" s="1"/>
  <c r="AH46" i="23"/>
  <c r="AI46" i="23" s="1"/>
  <c r="AH47" i="23"/>
  <c r="AI47" i="23" s="1"/>
  <c r="AH43" i="23"/>
  <c r="AI43" i="23" s="1"/>
  <c r="AH37" i="23"/>
  <c r="AI37" i="23" s="1"/>
  <c r="AH28" i="30"/>
  <c r="AI28" i="30" s="1"/>
  <c r="AH29" i="30"/>
  <c r="AI29" i="30" s="1"/>
  <c r="AH27" i="30"/>
  <c r="AI27" i="30" s="1"/>
  <c r="AG22" i="1"/>
  <c r="C14" i="35" s="1"/>
  <c r="AI31" i="1"/>
  <c r="AH31" i="38" l="1"/>
  <c r="AI31" i="38" s="1"/>
  <c r="AH31" i="19" s="1"/>
  <c r="AI31" i="19" s="1"/>
  <c r="AH31" i="9" s="1"/>
  <c r="AI31" i="9" s="1"/>
  <c r="AH31" i="8" s="1"/>
  <c r="AI31" i="8" s="1"/>
  <c r="AH31" i="33" s="1"/>
  <c r="AI31" i="33" s="1"/>
  <c r="AH31" i="32" s="1"/>
  <c r="AI31" i="32" s="1"/>
  <c r="AH31" i="31" s="1"/>
  <c r="AI31" i="31" s="1"/>
  <c r="AH31" i="30" s="1"/>
  <c r="AI31" i="30" s="1"/>
  <c r="AH31" i="29" s="1"/>
  <c r="AI31" i="29" s="1"/>
  <c r="AL26" i="35"/>
  <c r="AQ26" i="35" s="1"/>
  <c r="AK26" i="35"/>
  <c r="AO26" i="35"/>
  <c r="AM26" i="35"/>
  <c r="AN26" i="35"/>
  <c r="AH45" i="25"/>
  <c r="AI45" i="25" s="1"/>
  <c r="AH42" i="25"/>
  <c r="AI42" i="25" s="1"/>
  <c r="AH37" i="22"/>
  <c r="AI37" i="22" s="1"/>
  <c r="AH43" i="22"/>
  <c r="AI43" i="22" s="1"/>
  <c r="AH50" i="22"/>
  <c r="AI50" i="22" s="1"/>
  <c r="AH40" i="21"/>
  <c r="AI40" i="21" s="1"/>
  <c r="AH39" i="22"/>
  <c r="AI39" i="22" s="1"/>
  <c r="AH49" i="22"/>
  <c r="AI49" i="22" s="1"/>
  <c r="AH35" i="23"/>
  <c r="AI35" i="23" s="1"/>
  <c r="AH47" i="22"/>
  <c r="AI47" i="22" s="1"/>
  <c r="AH44" i="22"/>
  <c r="AI44" i="22" s="1"/>
  <c r="AH48" i="20"/>
  <c r="AI48" i="20" s="1"/>
  <c r="AH46" i="22"/>
  <c r="AI46" i="22" s="1"/>
  <c r="AH38" i="22"/>
  <c r="AI38" i="22" s="1"/>
  <c r="AH38" i="21" s="1"/>
  <c r="AI38" i="21" s="1"/>
  <c r="AH41" i="22"/>
  <c r="AI41" i="22" s="1"/>
  <c r="AH27" i="29"/>
  <c r="AI27" i="29" s="1"/>
  <c r="AH29" i="29"/>
  <c r="AI29" i="29" s="1"/>
  <c r="AH28" i="29"/>
  <c r="AI28" i="29" s="1"/>
  <c r="AG9" i="38"/>
  <c r="D4" i="35" s="1"/>
  <c r="AG10" i="38"/>
  <c r="D5" i="35" s="1"/>
  <c r="AG11" i="38"/>
  <c r="D6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8" i="38"/>
  <c r="D3" i="35" s="1"/>
  <c r="AG12" i="38"/>
  <c r="D7" i="35" s="1"/>
  <c r="AP26" i="35" l="1"/>
  <c r="AH42" i="24"/>
  <c r="AI42" i="24" s="1"/>
  <c r="AH45" i="24"/>
  <c r="AI45" i="24" s="1"/>
  <c r="AH44" i="21"/>
  <c r="AI44" i="21" s="1"/>
  <c r="AH41" i="21"/>
  <c r="AI41" i="21" s="1"/>
  <c r="AH38" i="20"/>
  <c r="AI38" i="20" s="1"/>
  <c r="AH37" i="21"/>
  <c r="AI37" i="21" s="1"/>
  <c r="AH39" i="21"/>
  <c r="AI39" i="21" s="1"/>
  <c r="AH40" i="20"/>
  <c r="AI40" i="20" s="1"/>
  <c r="AH40" i="10" s="1"/>
  <c r="AI40" i="10" s="1"/>
  <c r="AH40" i="18" s="1"/>
  <c r="AI40" i="18" s="1"/>
  <c r="AH35" i="22"/>
  <c r="AI35" i="22" s="1"/>
  <c r="AH49" i="21"/>
  <c r="AI49" i="21" s="1"/>
  <c r="AH43" i="21"/>
  <c r="AI43" i="21" s="1"/>
  <c r="AH47" i="21"/>
  <c r="AI47" i="21" s="1"/>
  <c r="AH50" i="21"/>
  <c r="AI50" i="21" s="1"/>
  <c r="AH48" i="10"/>
  <c r="AI48" i="10" s="1"/>
  <c r="AH46" i="21"/>
  <c r="AI46" i="21" s="1"/>
  <c r="D51" i="35"/>
  <c r="AH28" i="28"/>
  <c r="AI28" i="28" s="1"/>
  <c r="AH27" i="28"/>
  <c r="AI27" i="28" s="1"/>
  <c r="AH31" i="28"/>
  <c r="AI31" i="28" s="1"/>
  <c r="AH29" i="28"/>
  <c r="AI29" i="28" s="1"/>
  <c r="H7" i="35"/>
  <c r="AH42" i="23" l="1"/>
  <c r="AI42" i="23" s="1"/>
  <c r="AH45" i="23"/>
  <c r="AI45" i="23" s="1"/>
  <c r="AH37" i="20"/>
  <c r="AI37" i="20" s="1"/>
  <c r="AH48" i="18"/>
  <c r="AI48" i="18" s="1"/>
  <c r="AH49" i="20"/>
  <c r="AI49" i="20" s="1"/>
  <c r="AH38" i="10"/>
  <c r="AI38" i="10" s="1"/>
  <c r="AH41" i="20"/>
  <c r="AI41" i="20" s="1"/>
  <c r="AH50" i="20"/>
  <c r="AI50" i="20" s="1"/>
  <c r="AH35" i="21"/>
  <c r="AI35" i="21" s="1"/>
  <c r="AH47" i="20"/>
  <c r="AI47" i="20" s="1"/>
  <c r="AH40" i="7"/>
  <c r="AI40" i="7" s="1"/>
  <c r="AH46" i="20"/>
  <c r="AI46" i="20" s="1"/>
  <c r="AH43" i="20"/>
  <c r="AI43" i="20" s="1"/>
  <c r="AH39" i="20"/>
  <c r="AI39" i="20" s="1"/>
  <c r="AH44" i="20"/>
  <c r="AI44" i="20" s="1"/>
  <c r="AH27" i="26"/>
  <c r="AI27" i="26" s="1"/>
  <c r="AH31" i="26"/>
  <c r="AI31" i="26" s="1"/>
  <c r="AH29" i="26"/>
  <c r="AI29" i="26" s="1"/>
  <c r="AH28" i="26"/>
  <c r="AI28" i="26" s="1"/>
  <c r="Y5" i="35"/>
  <c r="AH45" i="22" l="1"/>
  <c r="AI45" i="22" s="1"/>
  <c r="AH42" i="22"/>
  <c r="AI42" i="22" s="1"/>
  <c r="AH35" i="20"/>
  <c r="AI35" i="20" s="1"/>
  <c r="AH47" i="10"/>
  <c r="AI47" i="10" s="1"/>
  <c r="AH41" i="10"/>
  <c r="AI41" i="10" s="1"/>
  <c r="AH46" i="10"/>
  <c r="AI46" i="10" s="1"/>
  <c r="AH38" i="18"/>
  <c r="AI38" i="18" s="1"/>
  <c r="AH43" i="10"/>
  <c r="AI43" i="10" s="1"/>
  <c r="AH49" i="10"/>
  <c r="AI49" i="10" s="1"/>
  <c r="AH40" i="15"/>
  <c r="AI40" i="15" s="1"/>
  <c r="AH44" i="10"/>
  <c r="AI44" i="10" s="1"/>
  <c r="AH50" i="10"/>
  <c r="AI50" i="10" s="1"/>
  <c r="AH48" i="7"/>
  <c r="AI48" i="7" s="1"/>
  <c r="AH48" i="15" s="1"/>
  <c r="AI48" i="15" s="1"/>
  <c r="AH48" i="14" s="1"/>
  <c r="AI48" i="14" s="1"/>
  <c r="AH48" i="13" s="1"/>
  <c r="AI48" i="13" s="1"/>
  <c r="AH48" i="12" s="1"/>
  <c r="AI48" i="12" s="1"/>
  <c r="AH37" i="10"/>
  <c r="AI37" i="10" s="1"/>
  <c r="AH39" i="10"/>
  <c r="AI39" i="10" s="1"/>
  <c r="AH27" i="25"/>
  <c r="AI27" i="25" s="1"/>
  <c r="AH29" i="25"/>
  <c r="AI29" i="25" s="1"/>
  <c r="AH31" i="25"/>
  <c r="AI31" i="25" s="1"/>
  <c r="AH28" i="25"/>
  <c r="AI28" i="25" s="1"/>
  <c r="X10" i="35"/>
  <c r="R10" i="35"/>
  <c r="N3" i="35"/>
  <c r="AC9" i="35"/>
  <c r="Z8" i="35"/>
  <c r="X8" i="35"/>
  <c r="W13" i="35"/>
  <c r="W5" i="35"/>
  <c r="V10" i="35"/>
  <c r="Y13" i="35"/>
  <c r="M7" i="35"/>
  <c r="M12" i="35"/>
  <c r="M8" i="35"/>
  <c r="M10" i="35"/>
  <c r="AB4" i="35"/>
  <c r="AA6" i="35"/>
  <c r="X13" i="35"/>
  <c r="X6" i="35"/>
  <c r="W11" i="35"/>
  <c r="V8" i="35"/>
  <c r="T6" i="35"/>
  <c r="S11" i="35"/>
  <c r="R5" i="35"/>
  <c r="M3" i="35"/>
  <c r="Y10" i="35"/>
  <c r="X12" i="35"/>
  <c r="X5" i="35"/>
  <c r="W10" i="35"/>
  <c r="V7" i="35"/>
  <c r="T5" i="35"/>
  <c r="S10" i="35"/>
  <c r="R8" i="35"/>
  <c r="Z9" i="35"/>
  <c r="Z6" i="35"/>
  <c r="X11" i="35"/>
  <c r="W9" i="35"/>
  <c r="W4" i="35"/>
  <c r="V6" i="35"/>
  <c r="S9" i="35"/>
  <c r="S4" i="35"/>
  <c r="Z4" i="35"/>
  <c r="Y4" i="35"/>
  <c r="W8" i="35"/>
  <c r="V13" i="35"/>
  <c r="V5" i="35"/>
  <c r="S8" i="35"/>
  <c r="AC8" i="35"/>
  <c r="AA10" i="35"/>
  <c r="Z11" i="35"/>
  <c r="Y11" i="35"/>
  <c r="Y7" i="35"/>
  <c r="X9" i="35"/>
  <c r="W7" i="35"/>
  <c r="W3" i="35"/>
  <c r="V12" i="35"/>
  <c r="T10" i="35"/>
  <c r="S7" i="35"/>
  <c r="S3" i="35"/>
  <c r="Q10" i="35"/>
  <c r="P13" i="35"/>
  <c r="P12" i="35"/>
  <c r="P11" i="35"/>
  <c r="P10" i="35"/>
  <c r="P9" i="35"/>
  <c r="P8" i="35"/>
  <c r="P6" i="35"/>
  <c r="P5" i="35"/>
  <c r="P4" i="35"/>
  <c r="P3" i="35"/>
  <c r="AA9" i="35"/>
  <c r="AA4" i="35"/>
  <c r="Y6" i="35"/>
  <c r="Y3" i="35"/>
  <c r="X4" i="35"/>
  <c r="W6" i="35"/>
  <c r="V11" i="35"/>
  <c r="T9" i="35"/>
  <c r="T4" i="35"/>
  <c r="S6" i="35"/>
  <c r="R11" i="35"/>
  <c r="Q9" i="35"/>
  <c r="Q4" i="35"/>
  <c r="Z13" i="35"/>
  <c r="T8" i="35"/>
  <c r="S13" i="35"/>
  <c r="S5" i="35"/>
  <c r="Q8" i="35"/>
  <c r="AA7" i="35"/>
  <c r="AA3" i="35"/>
  <c r="Z12" i="35"/>
  <c r="Z5" i="35"/>
  <c r="Y8" i="35"/>
  <c r="X3" i="35"/>
  <c r="W12" i="35"/>
  <c r="V9" i="35"/>
  <c r="V4" i="35"/>
  <c r="T7" i="35"/>
  <c r="T3" i="35"/>
  <c r="S12" i="35"/>
  <c r="R13" i="35"/>
  <c r="R7" i="35"/>
  <c r="Q7" i="35"/>
  <c r="Q3" i="35"/>
  <c r="K5" i="35"/>
  <c r="K13" i="35"/>
  <c r="K7" i="35"/>
  <c r="K12" i="35"/>
  <c r="K3" i="35"/>
  <c r="K9" i="35"/>
  <c r="K4" i="35"/>
  <c r="K11" i="35"/>
  <c r="K6" i="35"/>
  <c r="K8" i="35"/>
  <c r="K10" i="35"/>
  <c r="J4" i="35"/>
  <c r="J7" i="35"/>
  <c r="J3" i="35"/>
  <c r="J13" i="35"/>
  <c r="J12" i="35"/>
  <c r="J9" i="35"/>
  <c r="J8" i="35"/>
  <c r="J5" i="35"/>
  <c r="J10" i="35"/>
  <c r="J6" i="35"/>
  <c r="J11" i="35"/>
  <c r="I13" i="35"/>
  <c r="I9" i="35"/>
  <c r="I7" i="35"/>
  <c r="I3" i="35"/>
  <c r="I4" i="35"/>
  <c r="I12" i="35"/>
  <c r="I8" i="35"/>
  <c r="I11" i="35"/>
  <c r="I6" i="35"/>
  <c r="I10" i="35"/>
  <c r="H4" i="35"/>
  <c r="H11" i="35"/>
  <c r="H12" i="35"/>
  <c r="H8" i="35"/>
  <c r="H10" i="35"/>
  <c r="H5" i="35"/>
  <c r="H13" i="35"/>
  <c r="H9" i="35"/>
  <c r="H3" i="35"/>
  <c r="H6" i="35"/>
  <c r="G13" i="35"/>
  <c r="G4" i="35"/>
  <c r="G6" i="35"/>
  <c r="G8" i="35"/>
  <c r="G10" i="35"/>
  <c r="G5" i="35"/>
  <c r="G7" i="35"/>
  <c r="G3" i="35"/>
  <c r="G9" i="35"/>
  <c r="G12" i="35"/>
  <c r="G11" i="35"/>
  <c r="F10" i="35"/>
  <c r="F7" i="35"/>
  <c r="F13" i="35"/>
  <c r="F5" i="35"/>
  <c r="F6" i="35"/>
  <c r="F3" i="35"/>
  <c r="F11" i="35"/>
  <c r="F9" i="35"/>
  <c r="F12" i="35"/>
  <c r="F4" i="35"/>
  <c r="F8" i="35"/>
  <c r="E9" i="35"/>
  <c r="E6" i="35"/>
  <c r="E4" i="35"/>
  <c r="E3" i="35"/>
  <c r="E12" i="35"/>
  <c r="E8" i="35"/>
  <c r="E13" i="35"/>
  <c r="AI13" i="35"/>
  <c r="AI11" i="35"/>
  <c r="AI9" i="35"/>
  <c r="AI7" i="35"/>
  <c r="AI5" i="35"/>
  <c r="AI4" i="35"/>
  <c r="AI3" i="35"/>
  <c r="AH12" i="35"/>
  <c r="AH10" i="35"/>
  <c r="AH8" i="35"/>
  <c r="AH6" i="35"/>
  <c r="AG13" i="35"/>
  <c r="AG11" i="35"/>
  <c r="AG9" i="35"/>
  <c r="AG7" i="35"/>
  <c r="AG5" i="35"/>
  <c r="AG4" i="35"/>
  <c r="AG3" i="35"/>
  <c r="AE13" i="35"/>
  <c r="AE11" i="35"/>
  <c r="AE9" i="35"/>
  <c r="AE7" i="35"/>
  <c r="AE5" i="35"/>
  <c r="AE4" i="35"/>
  <c r="AE3" i="35"/>
  <c r="AD12" i="35"/>
  <c r="AD10" i="35"/>
  <c r="AD8" i="35"/>
  <c r="AD6" i="35"/>
  <c r="AC12" i="35"/>
  <c r="AC7" i="35"/>
  <c r="AC3" i="35"/>
  <c r="AI12" i="35"/>
  <c r="AI10" i="35"/>
  <c r="AI8" i="35"/>
  <c r="AI6" i="35"/>
  <c r="AH13" i="35"/>
  <c r="AH11" i="35"/>
  <c r="AH9" i="35"/>
  <c r="AH7" i="35"/>
  <c r="AH5" i="35"/>
  <c r="AH4" i="35"/>
  <c r="AH3" i="35"/>
  <c r="AG12" i="35"/>
  <c r="AG10" i="35"/>
  <c r="AG8" i="35"/>
  <c r="AG6" i="35"/>
  <c r="AE12" i="35"/>
  <c r="AE10" i="35"/>
  <c r="AE8" i="35"/>
  <c r="AE6" i="35"/>
  <c r="AD13" i="35"/>
  <c r="AD11" i="35"/>
  <c r="AD9" i="35"/>
  <c r="AD7" i="35"/>
  <c r="AD5" i="35"/>
  <c r="AD4" i="35"/>
  <c r="AD3" i="35"/>
  <c r="AC13" i="35"/>
  <c r="AC11" i="35"/>
  <c r="AC10" i="35"/>
  <c r="AB12" i="35"/>
  <c r="Z7" i="35"/>
  <c r="AB7" i="35"/>
  <c r="AB3" i="35"/>
  <c r="AA12" i="35"/>
  <c r="AC5" i="35"/>
  <c r="AB10" i="35"/>
  <c r="AB13" i="35"/>
  <c r="AB5" i="35"/>
  <c r="Z10" i="35"/>
  <c r="Z3" i="35"/>
  <c r="Y9" i="35"/>
  <c r="AB8" i="35"/>
  <c r="AA13" i="35"/>
  <c r="AA5" i="35"/>
  <c r="AC6" i="35"/>
  <c r="AB11" i="35"/>
  <c r="AA8" i="35"/>
  <c r="AC4" i="35"/>
  <c r="AB6" i="35"/>
  <c r="AA11" i="35"/>
  <c r="Y12" i="35"/>
  <c r="AB9" i="35"/>
  <c r="X7" i="35"/>
  <c r="V3" i="35"/>
  <c r="U12" i="35"/>
  <c r="R12" i="35"/>
  <c r="U10" i="35"/>
  <c r="U8" i="35"/>
  <c r="U6" i="35"/>
  <c r="T13" i="35"/>
  <c r="T11" i="35"/>
  <c r="U13" i="35"/>
  <c r="R6" i="35"/>
  <c r="U11" i="35"/>
  <c r="N10" i="35"/>
  <c r="U9" i="35"/>
  <c r="U7" i="35"/>
  <c r="U5" i="35"/>
  <c r="U4" i="35"/>
  <c r="U3" i="35"/>
  <c r="T12" i="35"/>
  <c r="R9" i="35"/>
  <c r="Q13" i="35"/>
  <c r="Q5" i="35"/>
  <c r="Q11" i="35"/>
  <c r="R4" i="35"/>
  <c r="Q6" i="35"/>
  <c r="O13" i="35"/>
  <c r="R3" i="35"/>
  <c r="Q12" i="35"/>
  <c r="O5" i="35"/>
  <c r="O8" i="35"/>
  <c r="N13" i="35"/>
  <c r="N5" i="35"/>
  <c r="O11" i="35"/>
  <c r="N8" i="35"/>
  <c r="M13" i="35"/>
  <c r="M5" i="35"/>
  <c r="O6" i="35"/>
  <c r="N11" i="35"/>
  <c r="O9" i="35"/>
  <c r="O4" i="35"/>
  <c r="N6" i="35"/>
  <c r="M11" i="35"/>
  <c r="O12" i="35"/>
  <c r="N9" i="35"/>
  <c r="N4" i="35"/>
  <c r="M6" i="35"/>
  <c r="O7" i="35"/>
  <c r="O3" i="35"/>
  <c r="N12" i="35"/>
  <c r="M9" i="35"/>
  <c r="M4" i="35"/>
  <c r="O10" i="35"/>
  <c r="N7" i="35"/>
  <c r="I5" i="35"/>
  <c r="E11" i="35"/>
  <c r="E10" i="35"/>
  <c r="E5" i="35"/>
  <c r="E7" i="35"/>
  <c r="AH45" i="21" l="1"/>
  <c r="AI45" i="21" s="1"/>
  <c r="AH42" i="21"/>
  <c r="AI42" i="21" s="1"/>
  <c r="AH40" i="14"/>
  <c r="AI40" i="14" s="1"/>
  <c r="AH49" i="18"/>
  <c r="AI49" i="18" s="1"/>
  <c r="AH39" i="18"/>
  <c r="AI39" i="18" s="1"/>
  <c r="AH43" i="18"/>
  <c r="AI43" i="18" s="1"/>
  <c r="AH47" i="18"/>
  <c r="AI47" i="18" s="1"/>
  <c r="AH38" i="7"/>
  <c r="AI38" i="7" s="1"/>
  <c r="AH37" i="18"/>
  <c r="AI37" i="18" s="1"/>
  <c r="AH50" i="18"/>
  <c r="AI50" i="18" s="1"/>
  <c r="AH44" i="18"/>
  <c r="AI44" i="18" s="1"/>
  <c r="AH46" i="18"/>
  <c r="AI46" i="18" s="1"/>
  <c r="AH35" i="10"/>
  <c r="AI35" i="10" s="1"/>
  <c r="AH41" i="18"/>
  <c r="AI41" i="18" s="1"/>
  <c r="AH48" i="11"/>
  <c r="AI48" i="11" s="1"/>
  <c r="AI51" i="35"/>
  <c r="AE51" i="35"/>
  <c r="AD51" i="35"/>
  <c r="AC51" i="35"/>
  <c r="AB51" i="35"/>
  <c r="Z51" i="35"/>
  <c r="Y51" i="35"/>
  <c r="X51" i="35"/>
  <c r="W51" i="35"/>
  <c r="V51" i="35"/>
  <c r="U51" i="35"/>
  <c r="T51" i="35"/>
  <c r="S51" i="35"/>
  <c r="R51" i="35"/>
  <c r="Q51" i="35"/>
  <c r="I51" i="35"/>
  <c r="H51" i="35"/>
  <c r="G51" i="35"/>
  <c r="P51" i="35"/>
  <c r="O51" i="35"/>
  <c r="N51" i="35"/>
  <c r="M51" i="35"/>
  <c r="K51" i="35"/>
  <c r="AA51" i="35"/>
  <c r="J51" i="35"/>
  <c r="F51" i="35"/>
  <c r="E51" i="35"/>
  <c r="AH28" i="24"/>
  <c r="AI28" i="24" s="1"/>
  <c r="AH29" i="24"/>
  <c r="AI29" i="24" s="1"/>
  <c r="AH27" i="24"/>
  <c r="AI27" i="24" s="1"/>
  <c r="AH31" i="24"/>
  <c r="AI31" i="24" s="1"/>
  <c r="L3" i="35"/>
  <c r="L4" i="35"/>
  <c r="L13" i="35"/>
  <c r="L5" i="35"/>
  <c r="L11" i="35"/>
  <c r="L7" i="35"/>
  <c r="L10" i="35"/>
  <c r="L8" i="35"/>
  <c r="L9" i="35"/>
  <c r="L6" i="35"/>
  <c r="L12" i="35"/>
  <c r="AG20" i="1"/>
  <c r="AG34" i="1"/>
  <c r="AG36" i="1"/>
  <c r="AG21" i="1"/>
  <c r="C16" i="35" s="1"/>
  <c r="AG30" i="1"/>
  <c r="AG24" i="1"/>
  <c r="C5" i="35" s="1"/>
  <c r="AG16" i="1"/>
  <c r="AG25" i="1"/>
  <c r="AG32" i="1"/>
  <c r="AG26" i="1"/>
  <c r="C9" i="35" s="1"/>
  <c r="AG15" i="1"/>
  <c r="AG13" i="1"/>
  <c r="C17" i="35" s="1"/>
  <c r="AG33" i="1"/>
  <c r="C28" i="35" s="1"/>
  <c r="AG10" i="1"/>
  <c r="C6" i="35" l="1"/>
  <c r="C11" i="35"/>
  <c r="C20" i="35"/>
  <c r="C18" i="35"/>
  <c r="C25" i="35"/>
  <c r="C7" i="35"/>
  <c r="AL7" i="35" s="1"/>
  <c r="C31" i="35"/>
  <c r="C15" i="35"/>
  <c r="AL15" i="35" s="1"/>
  <c r="C29" i="35"/>
  <c r="C19" i="35"/>
  <c r="AO19" i="35" s="1"/>
  <c r="C4" i="35"/>
  <c r="AO4" i="35" s="1"/>
  <c r="C27" i="35"/>
  <c r="AO28" i="35"/>
  <c r="AM28" i="35"/>
  <c r="AK28" i="35"/>
  <c r="AN28" i="35"/>
  <c r="AL28" i="35"/>
  <c r="AH42" i="20"/>
  <c r="AI42" i="20" s="1"/>
  <c r="AH45" i="20"/>
  <c r="AI45" i="20" s="1"/>
  <c r="AH50" i="7"/>
  <c r="AI50" i="7" s="1"/>
  <c r="AH37" i="7"/>
  <c r="AI37" i="7" s="1"/>
  <c r="AH39" i="7"/>
  <c r="AI39" i="7" s="1"/>
  <c r="AH35" i="18"/>
  <c r="AI35" i="18" s="1"/>
  <c r="AH38" i="15"/>
  <c r="AI38" i="15" s="1"/>
  <c r="AH46" i="7"/>
  <c r="AI46" i="7" s="1"/>
  <c r="AH47" i="7"/>
  <c r="AI47" i="7" s="1"/>
  <c r="AH49" i="7"/>
  <c r="AI49" i="7" s="1"/>
  <c r="AH44" i="7"/>
  <c r="AI44" i="7" s="1"/>
  <c r="AH41" i="7"/>
  <c r="AI41" i="7" s="1"/>
  <c r="AH43" i="7"/>
  <c r="AI43" i="7" s="1"/>
  <c r="AH40" i="13"/>
  <c r="AI40" i="13" s="1"/>
  <c r="AH48" i="6"/>
  <c r="AI48" i="6" s="1"/>
  <c r="AG51" i="35"/>
  <c r="AH51" i="35"/>
  <c r="AK11" i="35"/>
  <c r="L51" i="35"/>
  <c r="AH29" i="23"/>
  <c r="AI29" i="23" s="1"/>
  <c r="AH28" i="23"/>
  <c r="AI28" i="23" s="1"/>
  <c r="AH31" i="23"/>
  <c r="AI31" i="23" s="1"/>
  <c r="AH27" i="23"/>
  <c r="AI27" i="23" s="1"/>
  <c r="AL11" i="35"/>
  <c r="AO11" i="35"/>
  <c r="AM11" i="35"/>
  <c r="AN11" i="35"/>
  <c r="AM4" i="35"/>
  <c r="C13" i="35"/>
  <c r="AO13" i="35" s="1"/>
  <c r="C8" i="35"/>
  <c r="AM8" i="35" s="1"/>
  <c r="AK7" i="35"/>
  <c r="AO9" i="35"/>
  <c r="AL9" i="35"/>
  <c r="AL19" i="35"/>
  <c r="AK19" i="35"/>
  <c r="AM19" i="35"/>
  <c r="AN19" i="35"/>
  <c r="AN9" i="35"/>
  <c r="AN7" i="35"/>
  <c r="AK9" i="35"/>
  <c r="AN15" i="35"/>
  <c r="AO15" i="35"/>
  <c r="AM15" i="35"/>
  <c r="AM16" i="35"/>
  <c r="AN16" i="35"/>
  <c r="AK16" i="35"/>
  <c r="AO16" i="35"/>
  <c r="AL16" i="35"/>
  <c r="AN18" i="35"/>
  <c r="AL18" i="35"/>
  <c r="AK18" i="35"/>
  <c r="AO18" i="35"/>
  <c r="AM18" i="35"/>
  <c r="AM9" i="35"/>
  <c r="AN14" i="35"/>
  <c r="AO14" i="35"/>
  <c r="AK14" i="35"/>
  <c r="AL14" i="35"/>
  <c r="AM14" i="35"/>
  <c r="AI20" i="1"/>
  <c r="AI34" i="1"/>
  <c r="AI32" i="1"/>
  <c r="AI22" i="1"/>
  <c r="AH19" i="38" s="1"/>
  <c r="AI33" i="1"/>
  <c r="AI25" i="1"/>
  <c r="AI16" i="1"/>
  <c r="AI15" i="1"/>
  <c r="AI36" i="1"/>
  <c r="AI26" i="1"/>
  <c r="AI24" i="1"/>
  <c r="AI10" i="1"/>
  <c r="AH18" i="38" s="1"/>
  <c r="AI30" i="1"/>
  <c r="AI13" i="1"/>
  <c r="AI21" i="1"/>
  <c r="AL27" i="35" l="1"/>
  <c r="AN27" i="35"/>
  <c r="AK27" i="35"/>
  <c r="AM27" i="35"/>
  <c r="AO27" i="35"/>
  <c r="AH23" i="38"/>
  <c r="AH30" i="38"/>
  <c r="AI30" i="38" s="1"/>
  <c r="AH30" i="19" s="1"/>
  <c r="AI30" i="19" s="1"/>
  <c r="AH30" i="9" s="1"/>
  <c r="AI30" i="9" s="1"/>
  <c r="AH30" i="8" s="1"/>
  <c r="AI30" i="8" s="1"/>
  <c r="AH30" i="33" s="1"/>
  <c r="AI30" i="33" s="1"/>
  <c r="AH30" i="32" s="1"/>
  <c r="AI30" i="32" s="1"/>
  <c r="AH30" i="31" s="1"/>
  <c r="AI30" i="31" s="1"/>
  <c r="AH30" i="30" s="1"/>
  <c r="AI30" i="30" s="1"/>
  <c r="AH30" i="29" s="1"/>
  <c r="AI30" i="29" s="1"/>
  <c r="AH30" i="28" s="1"/>
  <c r="AI30" i="28" s="1"/>
  <c r="AH30" i="26" s="1"/>
  <c r="AI30" i="26" s="1"/>
  <c r="AH30" i="25" s="1"/>
  <c r="AI30" i="25" s="1"/>
  <c r="AH30" i="24" s="1"/>
  <c r="AI30" i="24" s="1"/>
  <c r="AH30" i="23" s="1"/>
  <c r="AI30" i="23" s="1"/>
  <c r="AH30" i="22" s="1"/>
  <c r="AI30" i="22" s="1"/>
  <c r="AH24" i="38"/>
  <c r="AM7" i="35"/>
  <c r="AQ7" i="35" s="1"/>
  <c r="AN29" i="35"/>
  <c r="AK29" i="35"/>
  <c r="AL29" i="35"/>
  <c r="AM29" i="35"/>
  <c r="AO29" i="35"/>
  <c r="AH22" i="38"/>
  <c r="AO31" i="35"/>
  <c r="AM31" i="35"/>
  <c r="AL31" i="35"/>
  <c r="AN31" i="35"/>
  <c r="AK31" i="35"/>
  <c r="AO7" i="35"/>
  <c r="AQ28" i="35"/>
  <c r="AL25" i="35"/>
  <c r="AM25" i="35"/>
  <c r="AN25" i="35"/>
  <c r="AO25" i="35"/>
  <c r="AK25" i="35"/>
  <c r="AH20" i="38"/>
  <c r="AH34" i="38"/>
  <c r="AI34" i="38" s="1"/>
  <c r="AH34" i="19" s="1"/>
  <c r="AI34" i="19" s="1"/>
  <c r="AH34" i="9" s="1"/>
  <c r="AI34" i="9" s="1"/>
  <c r="AH34" i="8" s="1"/>
  <c r="AI34" i="8" s="1"/>
  <c r="AH34" i="33" s="1"/>
  <c r="AI34" i="33" s="1"/>
  <c r="AH34" i="32" s="1"/>
  <c r="AI34" i="32" s="1"/>
  <c r="AH34" i="31" s="1"/>
  <c r="AI34" i="31" s="1"/>
  <c r="AH34" i="30" s="1"/>
  <c r="AI34" i="30" s="1"/>
  <c r="AH34" i="29" s="1"/>
  <c r="AI34" i="29" s="1"/>
  <c r="AH34" i="28" s="1"/>
  <c r="AI34" i="28" s="1"/>
  <c r="AH34" i="26" s="1"/>
  <c r="AI34" i="26" s="1"/>
  <c r="AH34" i="25" s="1"/>
  <c r="AI34" i="25" s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5" s="1"/>
  <c r="AI34" i="5" s="1"/>
  <c r="AH34" i="27" s="1"/>
  <c r="AI34" i="27" s="1"/>
  <c r="AH34" i="16" s="1"/>
  <c r="AI34" i="16" s="1"/>
  <c r="AH34" i="34" s="1"/>
  <c r="AI34" i="34" s="1"/>
  <c r="AK4" i="35"/>
  <c r="AH13" i="38"/>
  <c r="AH33" i="38"/>
  <c r="AI33" i="38" s="1"/>
  <c r="AH33" i="19" s="1"/>
  <c r="AI33" i="19" s="1"/>
  <c r="AH33" i="9" s="1"/>
  <c r="AI33" i="9" s="1"/>
  <c r="AH33" i="8" s="1"/>
  <c r="AI33" i="8" s="1"/>
  <c r="AH33" i="33" s="1"/>
  <c r="AI33" i="33" s="1"/>
  <c r="AH33" i="32" s="1"/>
  <c r="AI33" i="32" s="1"/>
  <c r="AH33" i="31" s="1"/>
  <c r="AI33" i="31" s="1"/>
  <c r="AH33" i="30" s="1"/>
  <c r="AI33" i="30" s="1"/>
  <c r="AH33" i="29" s="1"/>
  <c r="AI33" i="29" s="1"/>
  <c r="AH33" i="28" s="1"/>
  <c r="AI33" i="28" s="1"/>
  <c r="AH33" i="26" s="1"/>
  <c r="AI33" i="26" s="1"/>
  <c r="AH33" i="25" s="1"/>
  <c r="AI33" i="25" s="1"/>
  <c r="AH33" i="24" s="1"/>
  <c r="AI33" i="24" s="1"/>
  <c r="AH33" i="23" s="1"/>
  <c r="AI33" i="23" s="1"/>
  <c r="AH33" i="22" s="1"/>
  <c r="AI33" i="22" s="1"/>
  <c r="AH33" i="21" s="1"/>
  <c r="AI33" i="21" s="1"/>
  <c r="AH33" i="20" s="1"/>
  <c r="AI33" i="20" s="1"/>
  <c r="AH33" i="10" s="1"/>
  <c r="AI33" i="10" s="1"/>
  <c r="AH21" i="38"/>
  <c r="AI21" i="38" s="1"/>
  <c r="AH12" i="38"/>
  <c r="AH36" i="38"/>
  <c r="AI36" i="38" s="1"/>
  <c r="AH36" i="19" s="1"/>
  <c r="AI36" i="19" s="1"/>
  <c r="AH36" i="9" s="1"/>
  <c r="AI36" i="9" s="1"/>
  <c r="AH36" i="8" s="1"/>
  <c r="AI36" i="8" s="1"/>
  <c r="AH36" i="33" s="1"/>
  <c r="AI36" i="33" s="1"/>
  <c r="AH36" i="32" s="1"/>
  <c r="AI36" i="32" s="1"/>
  <c r="AH36" i="31" s="1"/>
  <c r="AI36" i="31" s="1"/>
  <c r="AH36" i="30" s="1"/>
  <c r="AI36" i="30" s="1"/>
  <c r="AH36" i="29" s="1"/>
  <c r="AI36" i="29" s="1"/>
  <c r="AH36" i="28" s="1"/>
  <c r="AI36" i="28" s="1"/>
  <c r="AH36" i="26" s="1"/>
  <c r="AI36" i="26" s="1"/>
  <c r="AH36" i="25" s="1"/>
  <c r="AI36" i="25" s="1"/>
  <c r="AH36" i="24" s="1"/>
  <c r="AI36" i="24" s="1"/>
  <c r="AH36" i="23" s="1"/>
  <c r="AI36" i="23" s="1"/>
  <c r="AH36" i="22" s="1"/>
  <c r="AI36" i="22" s="1"/>
  <c r="AH36" i="21" s="1"/>
  <c r="AI36" i="21" s="1"/>
  <c r="AH36" i="20" s="1"/>
  <c r="AI36" i="20" s="1"/>
  <c r="AH36" i="10" s="1"/>
  <c r="AI36" i="10" s="1"/>
  <c r="AH36" i="18" s="1"/>
  <c r="AI36" i="18" s="1"/>
  <c r="AH36" i="7" s="1"/>
  <c r="AI36" i="7" s="1"/>
  <c r="AH11" i="38"/>
  <c r="AH16" i="38"/>
  <c r="AI16" i="38" s="1"/>
  <c r="AN4" i="35"/>
  <c r="AP4" i="35" s="1"/>
  <c r="AK15" i="35"/>
  <c r="AP15" i="35" s="1"/>
  <c r="AL4" i="35"/>
  <c r="AQ4" i="35" s="1"/>
  <c r="AP28" i="35"/>
  <c r="AH9" i="38"/>
  <c r="AH32" i="38"/>
  <c r="AI32" i="38" s="1"/>
  <c r="AH32" i="19" s="1"/>
  <c r="AI32" i="19" s="1"/>
  <c r="AH32" i="9" s="1"/>
  <c r="AI32" i="9" s="1"/>
  <c r="AH32" i="8" s="1"/>
  <c r="AI32" i="8" s="1"/>
  <c r="AH32" i="33" s="1"/>
  <c r="AI32" i="33" s="1"/>
  <c r="AH32" i="32" s="1"/>
  <c r="AI32" i="32" s="1"/>
  <c r="AH32" i="31" s="1"/>
  <c r="AI32" i="31" s="1"/>
  <c r="AH32" i="30" s="1"/>
  <c r="AI32" i="30" s="1"/>
  <c r="AH32" i="29" s="1"/>
  <c r="AI32" i="29" s="1"/>
  <c r="AH32" i="28" s="1"/>
  <c r="AI32" i="28" s="1"/>
  <c r="AH32" i="26" s="1"/>
  <c r="AI32" i="26" s="1"/>
  <c r="AH32" i="25" s="1"/>
  <c r="AI32" i="25" s="1"/>
  <c r="AH32" i="24" s="1"/>
  <c r="AI32" i="24" s="1"/>
  <c r="AH32" i="23" s="1"/>
  <c r="AI32" i="23" s="1"/>
  <c r="AH32" i="22" s="1"/>
  <c r="AI32" i="22" s="1"/>
  <c r="AH45" i="10"/>
  <c r="AI45" i="10" s="1"/>
  <c r="AH42" i="10"/>
  <c r="AI42" i="10" s="1"/>
  <c r="AH46" i="15"/>
  <c r="AI46" i="15" s="1"/>
  <c r="AH41" i="15"/>
  <c r="AI41" i="15" s="1"/>
  <c r="AH35" i="7"/>
  <c r="AI35" i="7" s="1"/>
  <c r="AH39" i="15"/>
  <c r="AI39" i="15" s="1"/>
  <c r="AH44" i="15"/>
  <c r="AI44" i="15" s="1"/>
  <c r="AH37" i="15"/>
  <c r="AI37" i="15" s="1"/>
  <c r="AH40" i="12"/>
  <c r="AI40" i="12" s="1"/>
  <c r="AH49" i="15"/>
  <c r="AI49" i="15" s="1"/>
  <c r="AH47" i="15"/>
  <c r="AI47" i="15" s="1"/>
  <c r="AH38" i="14"/>
  <c r="AI38" i="14" s="1"/>
  <c r="AH43" i="15"/>
  <c r="AI43" i="15" s="1"/>
  <c r="AH50" i="15"/>
  <c r="AI50" i="15" s="1"/>
  <c r="AH48" i="2"/>
  <c r="AI48" i="2" s="1"/>
  <c r="AQ9" i="35"/>
  <c r="AQ16" i="35"/>
  <c r="AP11" i="35"/>
  <c r="AP18" i="35"/>
  <c r="AP19" i="35"/>
  <c r="AQ11" i="35"/>
  <c r="AQ14" i="35"/>
  <c r="AP9" i="35"/>
  <c r="AP14" i="35"/>
  <c r="AP16" i="35"/>
  <c r="AP7" i="35"/>
  <c r="AQ18" i="35"/>
  <c r="AQ19" i="35"/>
  <c r="AQ15" i="35"/>
  <c r="AH10" i="38"/>
  <c r="AH29" i="22"/>
  <c r="AI29" i="22" s="1"/>
  <c r="AH31" i="22"/>
  <c r="AI31" i="22" s="1"/>
  <c r="AH28" i="22"/>
  <c r="AI28" i="22" s="1"/>
  <c r="AH27" i="22"/>
  <c r="AI27" i="22" s="1"/>
  <c r="AO8" i="35"/>
  <c r="AN8" i="35"/>
  <c r="AL8" i="35"/>
  <c r="AK8" i="35"/>
  <c r="AL13" i="35"/>
  <c r="AN13" i="35"/>
  <c r="AI24" i="38"/>
  <c r="AH14" i="38"/>
  <c r="AH25" i="38"/>
  <c r="AO17" i="35"/>
  <c r="AL17" i="35"/>
  <c r="AN17" i="35"/>
  <c r="AM17" i="35"/>
  <c r="AK17" i="35"/>
  <c r="AK13" i="35"/>
  <c r="AM13" i="35"/>
  <c r="AI22" i="38"/>
  <c r="AI20" i="38"/>
  <c r="AI23" i="38"/>
  <c r="AI18" i="38"/>
  <c r="AI19" i="38"/>
  <c r="AQ30" i="35" l="1"/>
  <c r="AQ29" i="35"/>
  <c r="AQ25" i="35"/>
  <c r="AP29" i="35"/>
  <c r="AP31" i="35"/>
  <c r="AQ32" i="35"/>
  <c r="AP25" i="35"/>
  <c r="AP27" i="35"/>
  <c r="AQ27" i="35"/>
  <c r="AH42" i="18"/>
  <c r="AI42" i="18" s="1"/>
  <c r="AH45" i="18"/>
  <c r="AI45" i="18" s="1"/>
  <c r="AH38" i="13"/>
  <c r="AI38" i="13" s="1"/>
  <c r="AH47" i="14"/>
  <c r="AI47" i="14" s="1"/>
  <c r="AH36" i="15"/>
  <c r="AI36" i="15" s="1"/>
  <c r="AH44" i="14"/>
  <c r="AI44" i="14" s="1"/>
  <c r="AH35" i="15"/>
  <c r="AI35" i="15" s="1"/>
  <c r="AH50" i="14"/>
  <c r="AI50" i="14" s="1"/>
  <c r="AH50" i="13" s="1"/>
  <c r="AI50" i="13" s="1"/>
  <c r="AH49" i="14"/>
  <c r="AI49" i="14" s="1"/>
  <c r="AH39" i="14"/>
  <c r="AI39" i="14" s="1"/>
  <c r="AH41" i="14"/>
  <c r="AI41" i="14" s="1"/>
  <c r="AH40" i="11"/>
  <c r="AI40" i="11" s="1"/>
  <c r="AH43" i="14"/>
  <c r="AI43" i="14" s="1"/>
  <c r="AH37" i="14"/>
  <c r="AI37" i="14" s="1"/>
  <c r="AH46" i="14"/>
  <c r="AI46" i="14" s="1"/>
  <c r="AH48" i="3"/>
  <c r="AI48" i="3" s="1"/>
  <c r="AP8" i="35"/>
  <c r="AQ8" i="35"/>
  <c r="AP13" i="35"/>
  <c r="AQ13" i="35"/>
  <c r="AP17" i="35"/>
  <c r="AQ17" i="35"/>
  <c r="AH33" i="18"/>
  <c r="AI33" i="18" s="1"/>
  <c r="AH21" i="19"/>
  <c r="AI21" i="19" s="1"/>
  <c r="AH20" i="19"/>
  <c r="AI20" i="19" s="1"/>
  <c r="AH23" i="19"/>
  <c r="AI23" i="19" s="1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45" i="7" l="1"/>
  <c r="AI45" i="7" s="1"/>
  <c r="AH42" i="7"/>
  <c r="AI42" i="7" s="1"/>
  <c r="AH43" i="13"/>
  <c r="AI43" i="13" s="1"/>
  <c r="AH36" i="14"/>
  <c r="AI36" i="14" s="1"/>
  <c r="AH50" i="12"/>
  <c r="AI50" i="12" s="1"/>
  <c r="AH50" i="11" s="1"/>
  <c r="AI50" i="11" s="1"/>
  <c r="AH47" i="13"/>
  <c r="AI47" i="13" s="1"/>
  <c r="AH49" i="13"/>
  <c r="AI49" i="13" s="1"/>
  <c r="AH41" i="13"/>
  <c r="AI41" i="13" s="1"/>
  <c r="AH46" i="13"/>
  <c r="AI46" i="13" s="1"/>
  <c r="AH40" i="6"/>
  <c r="AI40" i="6" s="1"/>
  <c r="AH40" i="2" s="1"/>
  <c r="AI40" i="2" s="1"/>
  <c r="AH40" i="3" s="1"/>
  <c r="AI40" i="3" s="1"/>
  <c r="AH40" i="4" s="1"/>
  <c r="AI40" i="4" s="1"/>
  <c r="AH38" i="12"/>
  <c r="AI38" i="12" s="1"/>
  <c r="AH37" i="13"/>
  <c r="AI37" i="13" s="1"/>
  <c r="AH35" i="14"/>
  <c r="AI35" i="14" s="1"/>
  <c r="AH39" i="13"/>
  <c r="AI39" i="13" s="1"/>
  <c r="AH44" i="13"/>
  <c r="AI44" i="13" s="1"/>
  <c r="AH48" i="4"/>
  <c r="AI48" i="4" s="1"/>
  <c r="AH33" i="7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42" i="15" l="1"/>
  <c r="AI42" i="15" s="1"/>
  <c r="AH45" i="15"/>
  <c r="AI45" i="15" s="1"/>
  <c r="AH39" i="12"/>
  <c r="AI39" i="12" s="1"/>
  <c r="AH47" i="12"/>
  <c r="AI47" i="12" s="1"/>
  <c r="AH49" i="12"/>
  <c r="AI49" i="12" s="1"/>
  <c r="AH38" i="11"/>
  <c r="AI38" i="11" s="1"/>
  <c r="AH38" i="6" s="1"/>
  <c r="AI38" i="6" s="1"/>
  <c r="AH35" i="13"/>
  <c r="AI35" i="13" s="1"/>
  <c r="AH50" i="6"/>
  <c r="AI50" i="6" s="1"/>
  <c r="AH37" i="12"/>
  <c r="AI37" i="12" s="1"/>
  <c r="AH46" i="12"/>
  <c r="AI46" i="12" s="1"/>
  <c r="AH36" i="13"/>
  <c r="AI36" i="13" s="1"/>
  <c r="AH44" i="12"/>
  <c r="AI44" i="12" s="1"/>
  <c r="AH41" i="12"/>
  <c r="AI41" i="12" s="1"/>
  <c r="AH43" i="12"/>
  <c r="AI43" i="12" s="1"/>
  <c r="AH48" i="5"/>
  <c r="AI48" i="5" s="1"/>
  <c r="AH40" i="5"/>
  <c r="AI40" i="5" s="1"/>
  <c r="AH33" i="15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45" i="14" l="1"/>
  <c r="AI45" i="14" s="1"/>
  <c r="AH42" i="14"/>
  <c r="AI42" i="14" s="1"/>
  <c r="AH38" i="2"/>
  <c r="AI38" i="2" s="1"/>
  <c r="AH37" i="11"/>
  <c r="AI37" i="11" s="1"/>
  <c r="AH41" i="11"/>
  <c r="AI41" i="11" s="1"/>
  <c r="AH44" i="11"/>
  <c r="AI44" i="11" s="1"/>
  <c r="AH50" i="2"/>
  <c r="AI50" i="2" s="1"/>
  <c r="AH47" i="11"/>
  <c r="AI47" i="11" s="1"/>
  <c r="AH36" i="12"/>
  <c r="AI36" i="12" s="1"/>
  <c r="AH46" i="11"/>
  <c r="AI46" i="11" s="1"/>
  <c r="AH46" i="6" s="1"/>
  <c r="AI46" i="6" s="1"/>
  <c r="AH49" i="11"/>
  <c r="AI49" i="11" s="1"/>
  <c r="AH39" i="11"/>
  <c r="AI39" i="11" s="1"/>
  <c r="AH43" i="11"/>
  <c r="AI43" i="11" s="1"/>
  <c r="AH35" i="12"/>
  <c r="AI35" i="12" s="1"/>
  <c r="AH40" i="27"/>
  <c r="AI40" i="27" s="1"/>
  <c r="AH48" i="27"/>
  <c r="AI48" i="27" s="1"/>
  <c r="AH33" i="14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42" i="13" l="1"/>
  <c r="AI42" i="13" s="1"/>
  <c r="AH45" i="13"/>
  <c r="AI45" i="13" s="1"/>
  <c r="AH47" i="6"/>
  <c r="AI47" i="6" s="1"/>
  <c r="AH43" i="6"/>
  <c r="AI43" i="6" s="1"/>
  <c r="AH41" i="6"/>
  <c r="AI41" i="6" s="1"/>
  <c r="AH35" i="11"/>
  <c r="AI35" i="11" s="1"/>
  <c r="AH49" i="6"/>
  <c r="AI49" i="6" s="1"/>
  <c r="AH46" i="2"/>
  <c r="AI46" i="2" s="1"/>
  <c r="AH36" i="11"/>
  <c r="AI36" i="11" s="1"/>
  <c r="AH44" i="6"/>
  <c r="AI44" i="6" s="1"/>
  <c r="AH37" i="6"/>
  <c r="AI37" i="6" s="1"/>
  <c r="AH39" i="6"/>
  <c r="AI39" i="6" s="1"/>
  <c r="AH50" i="3"/>
  <c r="AI50" i="3" s="1"/>
  <c r="AH38" i="3"/>
  <c r="AI38" i="3" s="1"/>
  <c r="AH40" i="16"/>
  <c r="AI40" i="16" s="1"/>
  <c r="AH48" i="16"/>
  <c r="AI48" i="16" s="1"/>
  <c r="AH33" i="13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45" i="12" l="1"/>
  <c r="AI45" i="12" s="1"/>
  <c r="AH42" i="12"/>
  <c r="AI42" i="12" s="1"/>
  <c r="AH36" i="6"/>
  <c r="AI36" i="6" s="1"/>
  <c r="AH35" i="6"/>
  <c r="AI35" i="6" s="1"/>
  <c r="AH38" i="4"/>
  <c r="AI38" i="4" s="1"/>
  <c r="AH46" i="3"/>
  <c r="AI46" i="3" s="1"/>
  <c r="AH41" i="2"/>
  <c r="AI41" i="2" s="1"/>
  <c r="AH39" i="2"/>
  <c r="AI39" i="2" s="1"/>
  <c r="AH37" i="2"/>
  <c r="AI37" i="2" s="1"/>
  <c r="AH49" i="2"/>
  <c r="AI49" i="2" s="1"/>
  <c r="AH43" i="2"/>
  <c r="AI43" i="2" s="1"/>
  <c r="AH50" i="4"/>
  <c r="AI50" i="4" s="1"/>
  <c r="AH44" i="2"/>
  <c r="AI44" i="2" s="1"/>
  <c r="AH47" i="2"/>
  <c r="AI47" i="2" s="1"/>
  <c r="AH40" i="34"/>
  <c r="AI40" i="34" s="1"/>
  <c r="AH48" i="34"/>
  <c r="AI48" i="34" s="1"/>
  <c r="AH33" i="12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42" i="11" l="1"/>
  <c r="AI42" i="11" s="1"/>
  <c r="AH45" i="11"/>
  <c r="AI45" i="11" s="1"/>
  <c r="AH46" i="4"/>
  <c r="AI46" i="4" s="1"/>
  <c r="AH44" i="3"/>
  <c r="AI44" i="3" s="1"/>
  <c r="AH38" i="5"/>
  <c r="AI38" i="5" s="1"/>
  <c r="AH50" i="5"/>
  <c r="AI50" i="5" s="1"/>
  <c r="AH43" i="3"/>
  <c r="AI43" i="3" s="1"/>
  <c r="AH37" i="3"/>
  <c r="AI37" i="3" s="1"/>
  <c r="AH39" i="3"/>
  <c r="AI39" i="3" s="1"/>
  <c r="AH35" i="2"/>
  <c r="AI35" i="2" s="1"/>
  <c r="AH47" i="3"/>
  <c r="AI47" i="3" s="1"/>
  <c r="AH49" i="3"/>
  <c r="AI49" i="3" s="1"/>
  <c r="AH41" i="3"/>
  <c r="AI41" i="3" s="1"/>
  <c r="AH36" i="2"/>
  <c r="AI36" i="2" s="1"/>
  <c r="AH33" i="1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45" i="6" l="1"/>
  <c r="AI45" i="6" s="1"/>
  <c r="AH42" i="6"/>
  <c r="AI42" i="6" s="1"/>
  <c r="AH39" i="4"/>
  <c r="AI39" i="4" s="1"/>
  <c r="AH38" i="27"/>
  <c r="AI38" i="27" s="1"/>
  <c r="AH50" i="27"/>
  <c r="AI50" i="27" s="1"/>
  <c r="AH47" i="4"/>
  <c r="AI47" i="4" s="1"/>
  <c r="AH41" i="4"/>
  <c r="AI41" i="4" s="1"/>
  <c r="AH35" i="3"/>
  <c r="AI35" i="3" s="1"/>
  <c r="AH49" i="4"/>
  <c r="AI49" i="4" s="1"/>
  <c r="AH37" i="4"/>
  <c r="AI37" i="4" s="1"/>
  <c r="AH44" i="4"/>
  <c r="AI44" i="4" s="1"/>
  <c r="AH36" i="3"/>
  <c r="AI36" i="3" s="1"/>
  <c r="AH43" i="4"/>
  <c r="AI43" i="4" s="1"/>
  <c r="AH46" i="5"/>
  <c r="AI46" i="5" s="1"/>
  <c r="AH33" i="6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7" i="1"/>
  <c r="AG8" i="1"/>
  <c r="C21" i="35" l="1"/>
  <c r="C3" i="35"/>
  <c r="C51" i="35" s="1"/>
  <c r="C10" i="35"/>
  <c r="C12" i="35"/>
  <c r="AH42" i="2"/>
  <c r="AI42" i="2" s="1"/>
  <c r="AH45" i="2"/>
  <c r="AI45" i="2" s="1"/>
  <c r="AH47" i="5"/>
  <c r="AI47" i="5" s="1"/>
  <c r="AH44" i="5"/>
  <c r="AI44" i="5" s="1"/>
  <c r="AH36" i="4"/>
  <c r="AI36" i="4" s="1"/>
  <c r="AH50" i="16"/>
  <c r="AI50" i="16" s="1"/>
  <c r="AH37" i="5"/>
  <c r="AI37" i="5" s="1"/>
  <c r="AH38" i="16"/>
  <c r="AI38" i="16" s="1"/>
  <c r="AH46" i="27"/>
  <c r="AI46" i="27" s="1"/>
  <c r="AH41" i="5"/>
  <c r="AI41" i="5" s="1"/>
  <c r="AH43" i="5"/>
  <c r="AI43" i="5" s="1"/>
  <c r="AH35" i="4"/>
  <c r="AI35" i="4" s="1"/>
  <c r="AH39" i="5"/>
  <c r="AI39" i="5" s="1"/>
  <c r="AH49" i="5"/>
  <c r="AI49" i="5" s="1"/>
  <c r="AH33" i="2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L21" i="35"/>
  <c r="AO21" i="35"/>
  <c r="AN21" i="35"/>
  <c r="AM21" i="35"/>
  <c r="AK21" i="35"/>
  <c r="AL5" i="35"/>
  <c r="AM5" i="35"/>
  <c r="AO5" i="35"/>
  <c r="AK5" i="35"/>
  <c r="AN5" i="35"/>
  <c r="AM6" i="35"/>
  <c r="AO6" i="35"/>
  <c r="AN6" i="35"/>
  <c r="AK6" i="35"/>
  <c r="AL6" i="35"/>
  <c r="AI17" i="1"/>
  <c r="AH17" i="38" s="1"/>
  <c r="AI17" i="38" s="1"/>
  <c r="AH17" i="19" s="1"/>
  <c r="AI8" i="1"/>
  <c r="AN12" i="35" l="1"/>
  <c r="AL12" i="35"/>
  <c r="AK12" i="35"/>
  <c r="AO12" i="35"/>
  <c r="AM12" i="35"/>
  <c r="AL3" i="35"/>
  <c r="AN3" i="35"/>
  <c r="AO3" i="35"/>
  <c r="AK3" i="35"/>
  <c r="AM3" i="35"/>
  <c r="AJ48" i="1"/>
  <c r="A48" i="1" s="1"/>
  <c r="AJ39" i="1"/>
  <c r="A39" i="1" s="1"/>
  <c r="AJ37" i="1"/>
  <c r="A37" i="1" s="1"/>
  <c r="AJ38" i="1"/>
  <c r="A38" i="1" s="1"/>
  <c r="AJ9" i="1"/>
  <c r="A9" i="1" s="1"/>
  <c r="AJ43" i="1"/>
  <c r="A43" i="1" s="1"/>
  <c r="AJ41" i="1"/>
  <c r="A41" i="1" s="1"/>
  <c r="AJ27" i="1"/>
  <c r="A27" i="1" s="1"/>
  <c r="AJ49" i="1"/>
  <c r="A49" i="1" s="1"/>
  <c r="AJ46" i="1"/>
  <c r="A46" i="1" s="1"/>
  <c r="AJ47" i="1"/>
  <c r="A47" i="1" s="1"/>
  <c r="AJ40" i="1"/>
  <c r="A40" i="1" s="1"/>
  <c r="AJ50" i="1"/>
  <c r="A50" i="1" s="1"/>
  <c r="AJ44" i="1"/>
  <c r="A44" i="1" s="1"/>
  <c r="AJ45" i="1"/>
  <c r="A45" i="1" s="1"/>
  <c r="AJ42" i="1"/>
  <c r="A42" i="1" s="1"/>
  <c r="AH45" i="3"/>
  <c r="AI45" i="3" s="1"/>
  <c r="AH42" i="3"/>
  <c r="AI42" i="3" s="1"/>
  <c r="AH43" i="27"/>
  <c r="AI43" i="27" s="1"/>
  <c r="AH50" i="34"/>
  <c r="AI50" i="34" s="1"/>
  <c r="AH41" i="27"/>
  <c r="AI41" i="27" s="1"/>
  <c r="AH36" i="5"/>
  <c r="AI36" i="5" s="1"/>
  <c r="AH46" i="16"/>
  <c r="AI46" i="16" s="1"/>
  <c r="AH44" i="27"/>
  <c r="AI44" i="27" s="1"/>
  <c r="AH38" i="34"/>
  <c r="AI38" i="34" s="1"/>
  <c r="AH47" i="27"/>
  <c r="AI47" i="27" s="1"/>
  <c r="AH49" i="27"/>
  <c r="AI49" i="27" s="1"/>
  <c r="AH39" i="27"/>
  <c r="AI39" i="27" s="1"/>
  <c r="AH37" i="27"/>
  <c r="AI37" i="27" s="1"/>
  <c r="AH35" i="5"/>
  <c r="AI35" i="5" s="1"/>
  <c r="AJ14" i="1"/>
  <c r="A14" i="1" s="1"/>
  <c r="AP21" i="35"/>
  <c r="AP5" i="35"/>
  <c r="AQ6" i="35"/>
  <c r="AP6" i="35"/>
  <c r="AQ5" i="35"/>
  <c r="AQ21" i="35"/>
  <c r="AH33" i="3"/>
  <c r="AI33" i="3" s="1"/>
  <c r="AJ8" i="1"/>
  <c r="AJ32" i="1"/>
  <c r="AJ16" i="1"/>
  <c r="AJ26" i="1"/>
  <c r="AJ11" i="1"/>
  <c r="AJ10" i="1"/>
  <c r="AJ25" i="1"/>
  <c r="AJ34" i="1"/>
  <c r="AJ30" i="1"/>
  <c r="AJ20" i="1"/>
  <c r="AJ21" i="1"/>
  <c r="AJ36" i="1"/>
  <c r="AJ29" i="1"/>
  <c r="AJ31" i="1"/>
  <c r="AJ17" i="1"/>
  <c r="AJ28" i="1"/>
  <c r="AJ19" i="1"/>
  <c r="AJ13" i="1"/>
  <c r="AJ35" i="1"/>
  <c r="AJ18" i="1"/>
  <c r="AJ12" i="1"/>
  <c r="AJ24" i="1"/>
  <c r="AJ33" i="1"/>
  <c r="AJ22" i="1"/>
  <c r="AJ15" i="1"/>
  <c r="AJ23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M20" i="35"/>
  <c r="AO20" i="35"/>
  <c r="AL20" i="35"/>
  <c r="AK20" i="35"/>
  <c r="AN20" i="35"/>
  <c r="AI25" i="38"/>
  <c r="AK10" i="35"/>
  <c r="AM10" i="35"/>
  <c r="AL10" i="35"/>
  <c r="AN10" i="35"/>
  <c r="AO10" i="35"/>
  <c r="AH8" i="38"/>
  <c r="AI8" i="38" s="1"/>
  <c r="AI10" i="38"/>
  <c r="AI9" i="38"/>
  <c r="AI12" i="38"/>
  <c r="AI13" i="38"/>
  <c r="AI14" i="38"/>
  <c r="AP3" i="35" l="1"/>
  <c r="AQ3" i="35"/>
  <c r="AP12" i="35"/>
  <c r="AQ12" i="35"/>
  <c r="AJ44" i="38"/>
  <c r="A44" i="38" s="1"/>
  <c r="AJ36" i="38"/>
  <c r="A36" i="38" s="1"/>
  <c r="AJ43" i="38"/>
  <c r="A43" i="38" s="1"/>
  <c r="AJ42" i="38"/>
  <c r="A42" i="38" s="1"/>
  <c r="AJ41" i="38"/>
  <c r="A41" i="38" s="1"/>
  <c r="AJ50" i="38"/>
  <c r="A50" i="38" s="1"/>
  <c r="AJ46" i="38"/>
  <c r="A46" i="38" s="1"/>
  <c r="AJ49" i="38"/>
  <c r="A49" i="38" s="1"/>
  <c r="AJ38" i="38"/>
  <c r="A38" i="38" s="1"/>
  <c r="AJ40" i="38"/>
  <c r="A40" i="38" s="1"/>
  <c r="AJ39" i="38"/>
  <c r="A39" i="38" s="1"/>
  <c r="AJ35" i="38"/>
  <c r="A35" i="38" s="1"/>
  <c r="AJ48" i="38"/>
  <c r="A48" i="38" s="1"/>
  <c r="AJ45" i="38"/>
  <c r="A45" i="38" s="1"/>
  <c r="AJ47" i="38"/>
  <c r="A47" i="38" s="1"/>
  <c r="AJ37" i="38"/>
  <c r="A37" i="38" s="1"/>
  <c r="AH42" i="4"/>
  <c r="AI42" i="4" s="1"/>
  <c r="AH45" i="4"/>
  <c r="AI45" i="4" s="1"/>
  <c r="AH36" i="27"/>
  <c r="AI36" i="27" s="1"/>
  <c r="AH39" i="16"/>
  <c r="AI39" i="16" s="1"/>
  <c r="AH41" i="16"/>
  <c r="AI41" i="16" s="1"/>
  <c r="AH46" i="34"/>
  <c r="AI46" i="34" s="1"/>
  <c r="AH47" i="16"/>
  <c r="AI47" i="16" s="1"/>
  <c r="AH49" i="16"/>
  <c r="AI49" i="16" s="1"/>
  <c r="AH35" i="27"/>
  <c r="AI35" i="27" s="1"/>
  <c r="AH37" i="16"/>
  <c r="AI37" i="16" s="1"/>
  <c r="AH44" i="16"/>
  <c r="AI44" i="16" s="1"/>
  <c r="AH43" i="16"/>
  <c r="AI43" i="16" s="1"/>
  <c r="AJ34" i="38"/>
  <c r="A34" i="38" s="1"/>
  <c r="A8" i="1"/>
  <c r="AP10" i="35"/>
  <c r="AQ20" i="35"/>
  <c r="AP20" i="35"/>
  <c r="AQ10" i="35"/>
  <c r="AH33" i="4"/>
  <c r="AI33" i="4" s="1"/>
  <c r="A16" i="1"/>
  <c r="AK51" i="35"/>
  <c r="AM51" i="35"/>
  <c r="AO51" i="35"/>
  <c r="AN51" i="35"/>
  <c r="AL51" i="35"/>
  <c r="A28" i="1"/>
  <c r="A25" i="1"/>
  <c r="A30" i="1"/>
  <c r="A11" i="1"/>
  <c r="A22" i="1"/>
  <c r="A3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7" i="1"/>
  <c r="A19" i="1"/>
  <c r="AI18" i="19"/>
  <c r="A29" i="1"/>
  <c r="A36" i="1"/>
  <c r="A18" i="1"/>
  <c r="A10" i="1"/>
  <c r="A20" i="1"/>
  <c r="A15" i="1"/>
  <c r="A13" i="1"/>
  <c r="A21" i="1"/>
  <c r="A34" i="1"/>
  <c r="A31" i="1"/>
  <c r="A35" i="1"/>
  <c r="A26" i="1"/>
  <c r="A24" i="1"/>
  <c r="A32" i="1"/>
  <c r="A23" i="1"/>
  <c r="A12" i="1"/>
  <c r="AJ40" i="19" l="1"/>
  <c r="A40" i="19" s="1"/>
  <c r="AJ37" i="19"/>
  <c r="A37" i="19" s="1"/>
  <c r="AJ42" i="19"/>
  <c r="A42" i="19" s="1"/>
  <c r="AJ43" i="19"/>
  <c r="A43" i="19" s="1"/>
  <c r="AJ39" i="19"/>
  <c r="A39" i="19" s="1"/>
  <c r="AJ49" i="19"/>
  <c r="A49" i="19" s="1"/>
  <c r="AJ41" i="19"/>
  <c r="A41" i="19" s="1"/>
  <c r="AJ45" i="19"/>
  <c r="A45" i="19" s="1"/>
  <c r="AJ35" i="19"/>
  <c r="A35" i="19" s="1"/>
  <c r="AJ47" i="19"/>
  <c r="A47" i="19" s="1"/>
  <c r="AJ48" i="19"/>
  <c r="A48" i="19" s="1"/>
  <c r="AJ36" i="19"/>
  <c r="A36" i="19" s="1"/>
  <c r="AJ50" i="19"/>
  <c r="A50" i="19" s="1"/>
  <c r="AJ44" i="19"/>
  <c r="A44" i="19" s="1"/>
  <c r="AJ46" i="19"/>
  <c r="A46" i="19" s="1"/>
  <c r="AJ38" i="19"/>
  <c r="A38" i="19" s="1"/>
  <c r="AJ34" i="19"/>
  <c r="A34" i="19" s="1"/>
  <c r="AH45" i="5"/>
  <c r="AI45" i="5" s="1"/>
  <c r="AH42" i="5"/>
  <c r="AI42" i="5" s="1"/>
  <c r="AH41" i="34"/>
  <c r="AI41" i="34" s="1"/>
  <c r="AH43" i="34"/>
  <c r="AI43" i="34" s="1"/>
  <c r="AH37" i="34"/>
  <c r="AI37" i="34" s="1"/>
  <c r="AH49" i="34"/>
  <c r="AI49" i="34" s="1"/>
  <c r="AH39" i="34"/>
  <c r="AI39" i="34" s="1"/>
  <c r="AH44" i="34"/>
  <c r="AI44" i="34" s="1"/>
  <c r="AH36" i="16"/>
  <c r="AI36" i="16" s="1"/>
  <c r="AH35" i="16"/>
  <c r="AI35" i="16" s="1"/>
  <c r="AH47" i="34"/>
  <c r="AI47" i="34" s="1"/>
  <c r="A40" i="35"/>
  <c r="A36" i="35"/>
  <c r="A43" i="35"/>
  <c r="A37" i="35"/>
  <c r="A35" i="35"/>
  <c r="A38" i="35"/>
  <c r="A45" i="35"/>
  <c r="A31" i="35"/>
  <c r="A34" i="35"/>
  <c r="A33" i="35"/>
  <c r="A32" i="35"/>
  <c r="A42" i="35"/>
  <c r="A30" i="35"/>
  <c r="A44" i="35"/>
  <c r="A41" i="35"/>
  <c r="A39" i="35"/>
  <c r="A4" i="35"/>
  <c r="A6" i="35"/>
  <c r="A16" i="35"/>
  <c r="A26" i="35"/>
  <c r="A29" i="35"/>
  <c r="A27" i="35"/>
  <c r="A15" i="35"/>
  <c r="A7" i="35"/>
  <c r="A13" i="35"/>
  <c r="A21" i="35"/>
  <c r="A9" i="35"/>
  <c r="A18" i="35"/>
  <c r="A12" i="35"/>
  <c r="A25" i="35"/>
  <c r="A8" i="35"/>
  <c r="A24" i="35"/>
  <c r="A5" i="35"/>
  <c r="A19" i="35"/>
  <c r="A28" i="35"/>
  <c r="A20" i="35"/>
  <c r="A11" i="35"/>
  <c r="A14" i="35"/>
  <c r="A17" i="35"/>
  <c r="A3" i="35"/>
  <c r="A23" i="35"/>
  <c r="A22" i="35"/>
  <c r="A10" i="35"/>
  <c r="AH33" i="5"/>
  <c r="AI33" i="5" s="1"/>
  <c r="AH33" i="27" s="1"/>
  <c r="AI33" i="27" s="1"/>
  <c r="AH33" i="16" s="1"/>
  <c r="AI33" i="16" s="1"/>
  <c r="AH33" i="34" s="1"/>
  <c r="AI33" i="34" s="1"/>
  <c r="AP51" i="35"/>
  <c r="AQ51" i="35"/>
  <c r="AH13" i="9"/>
  <c r="AI13" i="9" s="1"/>
  <c r="AJ13" i="19"/>
  <c r="A13" i="19" s="1"/>
  <c r="AH15" i="9"/>
  <c r="AI15" i="9" s="1"/>
  <c r="AJ15" i="19"/>
  <c r="A15" i="19" s="1"/>
  <c r="A32" i="38"/>
  <c r="AH26" i="9"/>
  <c r="AI26" i="9" s="1"/>
  <c r="AJ26" i="19"/>
  <c r="A26" i="19" s="1"/>
  <c r="AH20" i="24"/>
  <c r="AI20" i="24" s="1"/>
  <c r="A30" i="38"/>
  <c r="AH18" i="9"/>
  <c r="AI18" i="9" s="1"/>
  <c r="AJ18" i="19"/>
  <c r="A18" i="19" s="1"/>
  <c r="AH9" i="9"/>
  <c r="AI9" i="9" s="1"/>
  <c r="AJ9" i="19"/>
  <c r="A9" i="19" s="1"/>
  <c r="AH22" i="24"/>
  <c r="AI22" i="24" s="1"/>
  <c r="A31" i="38"/>
  <c r="AH24" i="22"/>
  <c r="AI24" i="22" s="1"/>
  <c r="A27" i="38"/>
  <c r="AH10" i="9"/>
  <c r="AI10" i="9" s="1"/>
  <c r="AJ10" i="19"/>
  <c r="A10" i="19" s="1"/>
  <c r="AH11" i="9"/>
  <c r="AJ11" i="19"/>
  <c r="A11" i="19" s="1"/>
  <c r="AH19" i="24"/>
  <c r="AI19" i="24" s="1"/>
  <c r="AH21" i="24"/>
  <c r="AI21" i="24" s="1"/>
  <c r="AH16" i="9"/>
  <c r="AI16" i="9" s="1"/>
  <c r="AJ16" i="19"/>
  <c r="A16" i="19" s="1"/>
  <c r="AH23" i="24"/>
  <c r="AI23" i="24" s="1"/>
  <c r="A28" i="38"/>
  <c r="AH25" i="9"/>
  <c r="AI25" i="9" s="1"/>
  <c r="AJ25" i="19"/>
  <c r="A25" i="19" s="1"/>
  <c r="AJ8" i="19"/>
  <c r="A8" i="19" s="1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19" i="19" s="1"/>
  <c r="AJ20" i="19"/>
  <c r="A20" i="19" s="1"/>
  <c r="AJ22" i="19"/>
  <c r="A22" i="19" s="1"/>
  <c r="AJ23" i="19"/>
  <c r="A23" i="19" s="1"/>
  <c r="AJ21" i="19"/>
  <c r="A21" i="19" s="1"/>
  <c r="AJ24" i="19"/>
  <c r="A24" i="19" s="1"/>
  <c r="AH17" i="9"/>
  <c r="AI17" i="9" s="1"/>
  <c r="AJ17" i="19"/>
  <c r="A17" i="19" s="1"/>
  <c r="AH14" i="9"/>
  <c r="AI14" i="9" s="1"/>
  <c r="AJ14" i="19"/>
  <c r="A14" i="19" s="1"/>
  <c r="AH12" i="9"/>
  <c r="AI12" i="9" s="1"/>
  <c r="AJ12" i="19"/>
  <c r="A12" i="19" s="1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42" i="27" l="1"/>
  <c r="AI42" i="27" s="1"/>
  <c r="AH45" i="27"/>
  <c r="AI45" i="27" s="1"/>
  <c r="AH35" i="34"/>
  <c r="AI35" i="34" s="1"/>
  <c r="AH36" i="34"/>
  <c r="AI36" i="34" s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H8" i="8"/>
  <c r="AI8" i="8" s="1"/>
  <c r="AH42" i="16" l="1"/>
  <c r="AI42" i="16" s="1"/>
  <c r="AH45" i="16"/>
  <c r="AI45" i="16" s="1"/>
  <c r="AH15" i="33"/>
  <c r="AI15" i="33" s="1"/>
  <c r="AH15" i="32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42" i="34" l="1"/>
  <c r="AI42" i="34" s="1"/>
  <c r="AH45" i="34"/>
  <c r="AI45" i="34" s="1"/>
  <c r="AH19" i="2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30" i="27" s="1"/>
  <c r="AI30" i="27" s="1"/>
  <c r="AH30" i="16" s="1"/>
  <c r="AH28" i="5"/>
  <c r="AI28" i="5" s="1"/>
  <c r="AH28" i="27" s="1"/>
  <c r="AI28" i="27" s="1"/>
  <c r="AH28" i="16" s="1"/>
  <c r="AH31" i="5"/>
  <c r="AI31" i="5" s="1"/>
  <c r="AH31" i="27" s="1"/>
  <c r="AI31" i="27" s="1"/>
  <c r="AH31" i="16" s="1"/>
  <c r="AH32" i="5"/>
  <c r="AI32" i="5" s="1"/>
  <c r="AH32" i="27" s="1"/>
  <c r="AI32" i="27" s="1"/>
  <c r="AH32" i="16" s="1"/>
  <c r="AH29" i="5"/>
  <c r="AI29" i="5" s="1"/>
  <c r="AH29" i="27" s="1"/>
  <c r="AI29" i="27" s="1"/>
  <c r="AH29" i="16" s="1"/>
  <c r="AH27" i="5"/>
  <c r="AI27" i="5" s="1"/>
  <c r="AH27" i="27" s="1"/>
  <c r="AI27" i="27" s="1"/>
  <c r="AH27" i="16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l="1"/>
  <c r="A33" i="9" s="1"/>
  <c r="AJ48" i="9"/>
  <c r="A48" i="9" s="1"/>
  <c r="AJ38" i="9"/>
  <c r="A38" i="9" s="1"/>
  <c r="AJ47" i="9"/>
  <c r="A47" i="9" s="1"/>
  <c r="AJ35" i="9"/>
  <c r="A35" i="9" s="1"/>
  <c r="AJ49" i="9"/>
  <c r="A49" i="9" s="1"/>
  <c r="AJ37" i="9"/>
  <c r="A37" i="9" s="1"/>
  <c r="AJ42" i="9"/>
  <c r="A42" i="9" s="1"/>
  <c r="AJ36" i="9"/>
  <c r="A36" i="9" s="1"/>
  <c r="AJ45" i="9"/>
  <c r="A45" i="9" s="1"/>
  <c r="AJ44" i="9"/>
  <c r="A44" i="9" s="1"/>
  <c r="AJ34" i="9"/>
  <c r="A34" i="9" s="1"/>
  <c r="AJ50" i="9"/>
  <c r="A50" i="9" s="1"/>
  <c r="AJ39" i="9"/>
  <c r="A39" i="9" s="1"/>
  <c r="AJ43" i="9"/>
  <c r="A43" i="9" s="1"/>
  <c r="AJ40" i="9"/>
  <c r="A40" i="9" s="1"/>
  <c r="AJ46" i="9"/>
  <c r="A46" i="9" s="1"/>
  <c r="AJ41" i="9"/>
  <c r="A41" i="9" s="1"/>
  <c r="AH13" i="26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11" i="9" s="1"/>
  <c r="AJ9" i="9"/>
  <c r="A9" i="9" s="1"/>
  <c r="AJ27" i="9"/>
  <c r="A27" i="9" s="1"/>
  <c r="AJ19" i="9"/>
  <c r="A19" i="9" s="1"/>
  <c r="AJ18" i="9"/>
  <c r="A18" i="9" s="1"/>
  <c r="AJ22" i="9"/>
  <c r="A22" i="9" s="1"/>
  <c r="AJ24" i="9"/>
  <c r="A24" i="9" s="1"/>
  <c r="AJ14" i="9"/>
  <c r="A14" i="9" s="1"/>
  <c r="AJ17" i="9"/>
  <c r="A17" i="9" s="1"/>
  <c r="AJ26" i="9"/>
  <c r="A26" i="9" s="1"/>
  <c r="AJ16" i="9"/>
  <c r="A16" i="9" s="1"/>
  <c r="AJ10" i="9"/>
  <c r="A10" i="9" s="1"/>
  <c r="AJ29" i="9"/>
  <c r="A29" i="9" s="1"/>
  <c r="AJ25" i="9"/>
  <c r="A25" i="9" s="1"/>
  <c r="AJ12" i="9"/>
  <c r="A12" i="9" s="1"/>
  <c r="AJ32" i="9"/>
  <c r="A32" i="9" s="1"/>
  <c r="AJ31" i="9"/>
  <c r="A31" i="9" s="1"/>
  <c r="AJ20" i="9"/>
  <c r="A20" i="9" s="1"/>
  <c r="AJ15" i="9"/>
  <c r="A15" i="9" s="1"/>
  <c r="AJ30" i="9"/>
  <c r="A30" i="9" s="1"/>
  <c r="AJ23" i="9"/>
  <c r="A23" i="9" s="1"/>
  <c r="AJ13" i="9"/>
  <c r="A13" i="9" s="1"/>
  <c r="AJ21" i="9"/>
  <c r="A21" i="9" s="1"/>
  <c r="AJ8" i="9"/>
  <c r="A8" i="9" s="1"/>
  <c r="AJ28" i="9"/>
  <c r="A28" i="9" s="1"/>
  <c r="AH10" i="26"/>
  <c r="AI10" i="26" s="1"/>
  <c r="AH25" i="26"/>
  <c r="AI25" i="26" s="1"/>
  <c r="AH11" i="8"/>
  <c r="AI11" i="8" s="1"/>
  <c r="AH8" i="26"/>
  <c r="AI8" i="26" s="1"/>
  <c r="AJ33" i="8" l="1"/>
  <c r="A33" i="8" s="1"/>
  <c r="AJ46" i="8"/>
  <c r="A46" i="8" s="1"/>
  <c r="AJ49" i="8"/>
  <c r="A49" i="8" s="1"/>
  <c r="AJ50" i="8"/>
  <c r="A50" i="8" s="1"/>
  <c r="AJ36" i="8"/>
  <c r="A36" i="8" s="1"/>
  <c r="AJ39" i="8"/>
  <c r="A39" i="8" s="1"/>
  <c r="AJ44" i="8"/>
  <c r="A44" i="8" s="1"/>
  <c r="AJ40" i="8"/>
  <c r="A40" i="8" s="1"/>
  <c r="AJ45" i="8"/>
  <c r="A45" i="8" s="1"/>
  <c r="AJ34" i="8"/>
  <c r="A34" i="8" s="1"/>
  <c r="AJ41" i="8"/>
  <c r="A41" i="8" s="1"/>
  <c r="AJ47" i="8"/>
  <c r="A47" i="8" s="1"/>
  <c r="AJ42" i="8"/>
  <c r="A42" i="8" s="1"/>
  <c r="AJ35" i="8"/>
  <c r="A35" i="8" s="1"/>
  <c r="AJ43" i="8"/>
  <c r="A43" i="8" s="1"/>
  <c r="AJ38" i="8"/>
  <c r="A38" i="8" s="1"/>
  <c r="AJ37" i="8"/>
  <c r="A37" i="8" s="1"/>
  <c r="AJ48" i="8"/>
  <c r="A48" i="8" s="1"/>
  <c r="AH20" i="14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11" i="8" s="1"/>
  <c r="AJ9" i="8"/>
  <c r="A9" i="8" s="1"/>
  <c r="AJ15" i="8"/>
  <c r="A15" i="8" s="1"/>
  <c r="AJ32" i="8"/>
  <c r="A32" i="8" s="1"/>
  <c r="AJ21" i="8"/>
  <c r="A21" i="8" s="1"/>
  <c r="AJ30" i="8"/>
  <c r="A30" i="8" s="1"/>
  <c r="AJ23" i="8"/>
  <c r="A23" i="8" s="1"/>
  <c r="AJ17" i="8"/>
  <c r="A17" i="8" s="1"/>
  <c r="AJ13" i="8"/>
  <c r="A13" i="8" s="1"/>
  <c r="AJ27" i="8"/>
  <c r="A27" i="8" s="1"/>
  <c r="AJ22" i="8"/>
  <c r="A22" i="8" s="1"/>
  <c r="AJ29" i="8"/>
  <c r="A29" i="8" s="1"/>
  <c r="AJ20" i="8"/>
  <c r="A20" i="8" s="1"/>
  <c r="AJ12" i="8"/>
  <c r="A12" i="8" s="1"/>
  <c r="AJ24" i="8"/>
  <c r="A24" i="8" s="1"/>
  <c r="AJ14" i="8"/>
  <c r="A14" i="8" s="1"/>
  <c r="AJ19" i="8"/>
  <c r="A19" i="8" s="1"/>
  <c r="AJ25" i="8"/>
  <c r="A25" i="8" s="1"/>
  <c r="AJ18" i="8"/>
  <c r="A18" i="8" s="1"/>
  <c r="AJ28" i="8"/>
  <c r="A28" i="8" s="1"/>
  <c r="AJ10" i="8"/>
  <c r="A10" i="8" s="1"/>
  <c r="AJ8" i="8"/>
  <c r="A8" i="8" s="1"/>
  <c r="AJ31" i="8"/>
  <c r="A31" i="8" s="1"/>
  <c r="AJ26" i="8"/>
  <c r="A26" i="8" s="1"/>
  <c r="AJ16" i="8"/>
  <c r="A16" i="8" s="1"/>
  <c r="AI12" i="33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23" i="13"/>
  <c r="AI23" i="13" s="1"/>
  <c r="AH24" i="11"/>
  <c r="AI24" i="11" s="1"/>
  <c r="AH20" i="13"/>
  <c r="AI20" i="13" s="1"/>
  <c r="AI16" i="33"/>
  <c r="AJ11" i="33" s="1"/>
  <c r="A11" i="33" s="1"/>
  <c r="AJ50" i="33" l="1"/>
  <c r="A50" i="33" s="1"/>
  <c r="AJ48" i="33"/>
  <c r="A48" i="33" s="1"/>
  <c r="AJ41" i="33"/>
  <c r="A41" i="33" s="1"/>
  <c r="AJ38" i="33"/>
  <c r="A38" i="33" s="1"/>
  <c r="AJ34" i="33"/>
  <c r="A34" i="33" s="1"/>
  <c r="AJ39" i="33"/>
  <c r="A39" i="33" s="1"/>
  <c r="AJ42" i="33"/>
  <c r="A42" i="33" s="1"/>
  <c r="AJ35" i="33"/>
  <c r="A35" i="33" s="1"/>
  <c r="AJ47" i="33"/>
  <c r="A47" i="33" s="1"/>
  <c r="AJ44" i="33"/>
  <c r="A44" i="33" s="1"/>
  <c r="AJ49" i="33"/>
  <c r="A49" i="33" s="1"/>
  <c r="AJ36" i="33"/>
  <c r="A36" i="33" s="1"/>
  <c r="AJ43" i="33"/>
  <c r="A43" i="33" s="1"/>
  <c r="AJ46" i="33"/>
  <c r="A46" i="33" s="1"/>
  <c r="AH8" i="23"/>
  <c r="AI8" i="23" s="1"/>
  <c r="AH8" i="22" s="1"/>
  <c r="AI8" i="22" s="1"/>
  <c r="AJ37" i="33"/>
  <c r="A37" i="33" s="1"/>
  <c r="AJ45" i="33"/>
  <c r="A45" i="33" s="1"/>
  <c r="AJ40" i="33"/>
  <c r="A40" i="33" s="1"/>
  <c r="AJ33" i="33"/>
  <c r="A33" i="33" s="1"/>
  <c r="AJ27" i="33"/>
  <c r="A27" i="33" s="1"/>
  <c r="AH23" i="12"/>
  <c r="AI23" i="12" s="1"/>
  <c r="AJ14" i="33"/>
  <c r="A14" i="33" s="1"/>
  <c r="AJ21" i="33"/>
  <c r="A21" i="33" s="1"/>
  <c r="AH16" i="32"/>
  <c r="AI16" i="32" s="1"/>
  <c r="AJ16" i="33"/>
  <c r="A16" i="33" s="1"/>
  <c r="AJ26" i="33"/>
  <c r="A26" i="33" s="1"/>
  <c r="AH14" i="23"/>
  <c r="AI14" i="23" s="1"/>
  <c r="AJ17" i="33"/>
  <c r="A17" i="33" s="1"/>
  <c r="AH25" i="23"/>
  <c r="AI25" i="23" s="1"/>
  <c r="AJ32" i="33"/>
  <c r="A32" i="33" s="1"/>
  <c r="AJ18" i="33"/>
  <c r="A18" i="33" s="1"/>
  <c r="AH17" i="23"/>
  <c r="AI17" i="23" s="1"/>
  <c r="AJ9" i="33"/>
  <c r="A9" i="33" s="1"/>
  <c r="AH10" i="23"/>
  <c r="AI10" i="23" s="1"/>
  <c r="AJ10" i="33"/>
  <c r="A10" i="33" s="1"/>
  <c r="AJ13" i="33"/>
  <c r="A13" i="33" s="1"/>
  <c r="AJ22" i="33"/>
  <c r="A22" i="33" s="1"/>
  <c r="AH21" i="12"/>
  <c r="AI21" i="12" s="1"/>
  <c r="AH11" i="31"/>
  <c r="AI11" i="31" s="1"/>
  <c r="AJ12" i="33"/>
  <c r="A12" i="33" s="1"/>
  <c r="AJ20" i="33"/>
  <c r="A20" i="33" s="1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25" i="33" s="1"/>
  <c r="AJ19" i="33"/>
  <c r="A19" i="33" s="1"/>
  <c r="AH9" i="23"/>
  <c r="AI9" i="23" s="1"/>
  <c r="AH24" i="6"/>
  <c r="AI24" i="6" s="1"/>
  <c r="AJ28" i="33"/>
  <c r="A28" i="33" s="1"/>
  <c r="AJ23" i="33"/>
  <c r="A23" i="33" s="1"/>
  <c r="AH22" i="12"/>
  <c r="AI22" i="12" s="1"/>
  <c r="AH15" i="23"/>
  <c r="AI15" i="23" s="1"/>
  <c r="AJ8" i="33"/>
  <c r="A8" i="33" s="1"/>
  <c r="AJ24" i="33"/>
  <c r="A24" i="33" s="1"/>
  <c r="AJ29" i="33"/>
  <c r="A29" i="33" s="1"/>
  <c r="AJ15" i="33"/>
  <c r="A15" i="33" s="1"/>
  <c r="AI18" i="32"/>
  <c r="AJ48" i="32" l="1"/>
  <c r="A48" i="32" s="1"/>
  <c r="AJ49" i="32"/>
  <c r="A49" i="32" s="1"/>
  <c r="AJ35" i="32"/>
  <c r="A35" i="32" s="1"/>
  <c r="AJ44" i="32"/>
  <c r="A44" i="32" s="1"/>
  <c r="AJ42" i="32"/>
  <c r="A42" i="32" s="1"/>
  <c r="AJ47" i="32"/>
  <c r="A47" i="32" s="1"/>
  <c r="AJ43" i="32"/>
  <c r="A43" i="32" s="1"/>
  <c r="AJ40" i="32"/>
  <c r="A40" i="32" s="1"/>
  <c r="AJ34" i="32"/>
  <c r="A34" i="32" s="1"/>
  <c r="AJ46" i="32"/>
  <c r="A46" i="32" s="1"/>
  <c r="AJ50" i="32"/>
  <c r="A50" i="32" s="1"/>
  <c r="AJ37" i="32"/>
  <c r="A37" i="32" s="1"/>
  <c r="AJ41" i="32"/>
  <c r="A41" i="32" s="1"/>
  <c r="AJ39" i="32"/>
  <c r="A39" i="32" s="1"/>
  <c r="AJ36" i="32"/>
  <c r="A36" i="32" s="1"/>
  <c r="AJ45" i="32"/>
  <c r="A45" i="32" s="1"/>
  <c r="AJ38" i="32"/>
  <c r="A38" i="32" s="1"/>
  <c r="AJ33" i="32"/>
  <c r="A33" i="32" s="1"/>
  <c r="AJ11" i="32"/>
  <c r="A11" i="32" s="1"/>
  <c r="AJ20" i="32"/>
  <c r="A20" i="32" s="1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12" i="32" s="1"/>
  <c r="AJ30" i="32"/>
  <c r="A30" i="32" s="1"/>
  <c r="AJ15" i="32"/>
  <c r="A15" i="32" s="1"/>
  <c r="AJ9" i="32"/>
  <c r="A9" i="32" s="1"/>
  <c r="AJ26" i="32"/>
  <c r="A26" i="32" s="1"/>
  <c r="AH15" i="22"/>
  <c r="AI15" i="22" s="1"/>
  <c r="AJ31" i="32"/>
  <c r="A31" i="32" s="1"/>
  <c r="AJ28" i="32"/>
  <c r="A28" i="32" s="1"/>
  <c r="AJ25" i="32"/>
  <c r="A25" i="32" s="1"/>
  <c r="AH26" i="22"/>
  <c r="AI26" i="22" s="1"/>
  <c r="AH24" i="2"/>
  <c r="AI24" i="2" s="1"/>
  <c r="AJ19" i="32"/>
  <c r="A19" i="32" s="1"/>
  <c r="AJ10" i="32"/>
  <c r="A10" i="32" s="1"/>
  <c r="AJ14" i="32"/>
  <c r="A14" i="32" s="1"/>
  <c r="AH17" i="22"/>
  <c r="AI17" i="22" s="1"/>
  <c r="AJ17" i="32"/>
  <c r="A17" i="32" s="1"/>
  <c r="AJ32" i="32"/>
  <c r="A32" i="32" s="1"/>
  <c r="AJ21" i="32"/>
  <c r="A21" i="32" s="1"/>
  <c r="AJ23" i="32"/>
  <c r="A23" i="32" s="1"/>
  <c r="AH20" i="11"/>
  <c r="AI20" i="11" s="1"/>
  <c r="AH19" i="11"/>
  <c r="AI19" i="11" s="1"/>
  <c r="AJ27" i="32"/>
  <c r="A27" i="32" s="1"/>
  <c r="AJ8" i="32"/>
  <c r="A8" i="32" s="1"/>
  <c r="AH18" i="31"/>
  <c r="AI18" i="31" s="1"/>
  <c r="AJ18" i="32"/>
  <c r="A18" i="32" s="1"/>
  <c r="AH11" i="30"/>
  <c r="AI11" i="30" s="1"/>
  <c r="AH21" i="11"/>
  <c r="AI21" i="11" s="1"/>
  <c r="AJ24" i="32"/>
  <c r="A24" i="32" s="1"/>
  <c r="AH25" i="22"/>
  <c r="AI25" i="22" s="1"/>
  <c r="AH23" i="11"/>
  <c r="AI23" i="11" s="1"/>
  <c r="AH16" i="31"/>
  <c r="AI16" i="31" s="1"/>
  <c r="AJ16" i="32"/>
  <c r="A16" i="32" s="1"/>
  <c r="AJ29" i="32"/>
  <c r="A29" i="32" s="1"/>
  <c r="AJ13" i="32"/>
  <c r="A13" i="32" s="1"/>
  <c r="AJ22" i="32"/>
  <c r="A22" i="32" s="1"/>
  <c r="AH10" i="22"/>
  <c r="AI10" i="22" s="1"/>
  <c r="AH8" i="21"/>
  <c r="AI8" i="21" s="1"/>
  <c r="AJ49" i="31" l="1"/>
  <c r="A49" i="31" s="1"/>
  <c r="AJ37" i="31"/>
  <c r="A37" i="31" s="1"/>
  <c r="AJ40" i="31"/>
  <c r="A40" i="31" s="1"/>
  <c r="AJ48" i="31"/>
  <c r="A48" i="31" s="1"/>
  <c r="AJ45" i="31"/>
  <c r="A45" i="31" s="1"/>
  <c r="AJ46" i="31"/>
  <c r="A46" i="31" s="1"/>
  <c r="AJ47" i="31"/>
  <c r="A47" i="31" s="1"/>
  <c r="AJ38" i="31"/>
  <c r="A38" i="31" s="1"/>
  <c r="AJ50" i="31"/>
  <c r="A50" i="31" s="1"/>
  <c r="AJ41" i="31"/>
  <c r="A41" i="31" s="1"/>
  <c r="AJ35" i="31"/>
  <c r="A35" i="31" s="1"/>
  <c r="AJ43" i="31"/>
  <c r="A43" i="31" s="1"/>
  <c r="AJ34" i="31"/>
  <c r="A34" i="31" s="1"/>
  <c r="AJ42" i="31"/>
  <c r="A42" i="31" s="1"/>
  <c r="AJ36" i="31"/>
  <c r="A36" i="31" s="1"/>
  <c r="AJ39" i="31"/>
  <c r="A39" i="31" s="1"/>
  <c r="AJ44" i="31"/>
  <c r="A44" i="31" s="1"/>
  <c r="AJ33" i="31"/>
  <c r="A33" i="31" s="1"/>
  <c r="AH23" i="6"/>
  <c r="AI23" i="6" s="1"/>
  <c r="AH18" i="30"/>
  <c r="AI18" i="30" s="1"/>
  <c r="AJ18" i="31"/>
  <c r="A18" i="31" s="1"/>
  <c r="AJ28" i="31"/>
  <c r="A28" i="31" s="1"/>
  <c r="AJ10" i="31"/>
  <c r="A10" i="31" s="1"/>
  <c r="AJ11" i="31"/>
  <c r="A11" i="31" s="1"/>
  <c r="AJ14" i="31"/>
  <c r="A14" i="31" s="1"/>
  <c r="AJ19" i="31"/>
  <c r="A19" i="31" s="1"/>
  <c r="AJ21" i="31"/>
  <c r="A21" i="31" s="1"/>
  <c r="AJ23" i="31"/>
  <c r="A23" i="31" s="1"/>
  <c r="AH26" i="21"/>
  <c r="AI26" i="21" s="1"/>
  <c r="AJ9" i="31"/>
  <c r="A9" i="31" s="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8" i="31" s="1"/>
  <c r="AJ20" i="31"/>
  <c r="A20" i="31" s="1"/>
  <c r="AJ25" i="31"/>
  <c r="A25" i="31" s="1"/>
  <c r="AJ32" i="31"/>
  <c r="A32" i="31" s="1"/>
  <c r="AJ17" i="31"/>
  <c r="A17" i="31" s="1"/>
  <c r="AH13" i="21"/>
  <c r="AI13" i="21" s="1"/>
  <c r="AJ13" i="31"/>
  <c r="A13" i="31" s="1"/>
  <c r="AJ12" i="31"/>
  <c r="A12" i="31" s="1"/>
  <c r="AJ15" i="31"/>
  <c r="A15" i="31" s="1"/>
  <c r="AJ31" i="31"/>
  <c r="A31" i="31" s="1"/>
  <c r="AJ24" i="31"/>
  <c r="A24" i="31" s="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16" i="31" s="1"/>
  <c r="AJ22" i="31"/>
  <c r="A22" i="31" s="1"/>
  <c r="AH12" i="29"/>
  <c r="AI12" i="29" s="1"/>
  <c r="AJ26" i="31"/>
  <c r="A26" i="31" s="1"/>
  <c r="AJ27" i="31"/>
  <c r="A27" i="31" s="1"/>
  <c r="AH24" i="3"/>
  <c r="AI24" i="3" s="1"/>
  <c r="AH8" i="20"/>
  <c r="AI8" i="20" s="1"/>
  <c r="AJ39" i="30" l="1"/>
  <c r="A39" i="30" s="1"/>
  <c r="AJ41" i="30"/>
  <c r="A41" i="30" s="1"/>
  <c r="AJ50" i="30"/>
  <c r="A50" i="30" s="1"/>
  <c r="AJ42" i="30"/>
  <c r="A42" i="30" s="1"/>
  <c r="AJ43" i="30"/>
  <c r="A43" i="30" s="1"/>
  <c r="AJ36" i="30"/>
  <c r="A36" i="30" s="1"/>
  <c r="AJ47" i="30"/>
  <c r="A47" i="30" s="1"/>
  <c r="AJ44" i="30"/>
  <c r="A44" i="30" s="1"/>
  <c r="AJ45" i="30"/>
  <c r="A45" i="30" s="1"/>
  <c r="AJ46" i="30"/>
  <c r="A46" i="30" s="1"/>
  <c r="AJ37" i="30"/>
  <c r="A37" i="30" s="1"/>
  <c r="AJ34" i="30"/>
  <c r="A34" i="30" s="1"/>
  <c r="AJ48" i="30"/>
  <c r="A48" i="30" s="1"/>
  <c r="AJ40" i="30"/>
  <c r="A40" i="30" s="1"/>
  <c r="AJ35" i="30"/>
  <c r="A35" i="30" s="1"/>
  <c r="AJ38" i="30"/>
  <c r="A38" i="30" s="1"/>
  <c r="AJ49" i="30"/>
  <c r="A49" i="30" s="1"/>
  <c r="AJ33" i="30"/>
  <c r="A33" i="30" s="1"/>
  <c r="AJ24" i="30"/>
  <c r="A24" i="30" s="1"/>
  <c r="AH9" i="20"/>
  <c r="AI9" i="20" s="1"/>
  <c r="AH18" i="29"/>
  <c r="AI18" i="29" s="1"/>
  <c r="AJ18" i="30"/>
  <c r="A18" i="30" s="1"/>
  <c r="AJ20" i="30"/>
  <c r="A20" i="30" s="1"/>
  <c r="AJ21" i="30"/>
  <c r="A21" i="30" s="1"/>
  <c r="AJ29" i="30"/>
  <c r="A29" i="30" s="1"/>
  <c r="AJ19" i="30"/>
  <c r="A19" i="30" s="1"/>
  <c r="AJ26" i="30"/>
  <c r="A26" i="30" s="1"/>
  <c r="AJ22" i="30"/>
  <c r="A22" i="30" s="1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8" i="30" s="1"/>
  <c r="AJ11" i="30"/>
  <c r="A11" i="30" s="1"/>
  <c r="AJ13" i="30"/>
  <c r="A13" i="30" s="1"/>
  <c r="AJ10" i="30"/>
  <c r="A10" i="30" s="1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15" i="30" s="1"/>
  <c r="AJ25" i="30"/>
  <c r="A25" i="30" s="1"/>
  <c r="AH10" i="20"/>
  <c r="AI10" i="20" s="1"/>
  <c r="AJ17" i="30"/>
  <c r="A17" i="30" s="1"/>
  <c r="AJ12" i="30"/>
  <c r="A12" i="30" s="1"/>
  <c r="AJ9" i="30"/>
  <c r="A9" i="30" s="1"/>
  <c r="AH11" i="28"/>
  <c r="AI11" i="28" s="1"/>
  <c r="AJ23" i="30"/>
  <c r="A23" i="30" s="1"/>
  <c r="AJ32" i="30"/>
  <c r="A32" i="30" s="1"/>
  <c r="AH8" i="10"/>
  <c r="AI8" i="10" s="1"/>
  <c r="AJ38" i="29" l="1"/>
  <c r="A38" i="29" s="1"/>
  <c r="AJ40" i="29"/>
  <c r="A40" i="29" s="1"/>
  <c r="AJ49" i="29"/>
  <c r="A49" i="29" s="1"/>
  <c r="AJ48" i="29"/>
  <c r="A48" i="29" s="1"/>
  <c r="AJ43" i="29"/>
  <c r="A43" i="29" s="1"/>
  <c r="AJ50" i="29"/>
  <c r="A50" i="29" s="1"/>
  <c r="AJ35" i="29"/>
  <c r="A35" i="29" s="1"/>
  <c r="AJ45" i="29"/>
  <c r="A45" i="29" s="1"/>
  <c r="AJ41" i="29"/>
  <c r="A41" i="29" s="1"/>
  <c r="AJ36" i="29"/>
  <c r="A36" i="29" s="1"/>
  <c r="AJ47" i="29"/>
  <c r="A47" i="29" s="1"/>
  <c r="AJ37" i="29"/>
  <c r="A37" i="29" s="1"/>
  <c r="AJ46" i="29"/>
  <c r="A46" i="29" s="1"/>
  <c r="AJ34" i="29"/>
  <c r="A34" i="29" s="1"/>
  <c r="AJ39" i="29"/>
  <c r="A39" i="29" s="1"/>
  <c r="AJ44" i="29"/>
  <c r="A44" i="29" s="1"/>
  <c r="AJ42" i="29"/>
  <c r="A42" i="29" s="1"/>
  <c r="AJ33" i="29"/>
  <c r="A33" i="29" s="1"/>
  <c r="AJ19" i="29"/>
  <c r="A19" i="29" s="1"/>
  <c r="AH22" i="3"/>
  <c r="AI22" i="3" s="1"/>
  <c r="AJ14" i="29"/>
  <c r="A14" i="29" s="1"/>
  <c r="AH21" i="3"/>
  <c r="AI21" i="3" s="1"/>
  <c r="AJ17" i="29"/>
  <c r="A17" i="29" s="1"/>
  <c r="AJ9" i="29"/>
  <c r="A9" i="29" s="1"/>
  <c r="AJ24" i="29"/>
  <c r="A24" i="29" s="1"/>
  <c r="AH24" i="5"/>
  <c r="AI24" i="5" s="1"/>
  <c r="AH24" i="27" s="1"/>
  <c r="AI24" i="27" s="1"/>
  <c r="AH24" i="16" s="1"/>
  <c r="AH12" i="26"/>
  <c r="AI12" i="26" s="1"/>
  <c r="AH15" i="10"/>
  <c r="AI15" i="10" s="1"/>
  <c r="AH9" i="10"/>
  <c r="AI9" i="10" s="1"/>
  <c r="AH19" i="3"/>
  <c r="AI19" i="3" s="1"/>
  <c r="AJ22" i="29"/>
  <c r="A22" i="29" s="1"/>
  <c r="AJ15" i="29"/>
  <c r="A15" i="29" s="1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18" i="29" s="1"/>
  <c r="AH14" i="10"/>
  <c r="AI14" i="10" s="1"/>
  <c r="AJ13" i="29"/>
  <c r="A13" i="29" s="1"/>
  <c r="AH16" i="28"/>
  <c r="AI16" i="28" s="1"/>
  <c r="AJ16" i="29"/>
  <c r="A16" i="29" s="1"/>
  <c r="AJ26" i="29"/>
  <c r="A26" i="29" s="1"/>
  <c r="AH20" i="3"/>
  <c r="AI20" i="3" s="1"/>
  <c r="AJ23" i="29"/>
  <c r="A23" i="29" s="1"/>
  <c r="AJ8" i="29"/>
  <c r="A8" i="29" s="1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21" i="29" s="1"/>
  <c r="AJ10" i="29"/>
  <c r="A10" i="29" s="1"/>
  <c r="AJ12" i="29"/>
  <c r="A12" i="29" s="1"/>
  <c r="AJ20" i="29"/>
  <c r="A20" i="29" s="1"/>
  <c r="AJ11" i="29"/>
  <c r="A11" i="29" s="1"/>
  <c r="AH10" i="10"/>
  <c r="AI10" i="10" s="1"/>
  <c r="AJ29" i="29"/>
  <c r="A29" i="29" s="1"/>
  <c r="AJ32" i="29"/>
  <c r="A32" i="29" s="1"/>
  <c r="AH17" i="10"/>
  <c r="AI17" i="10" s="1"/>
  <c r="AH8" i="18"/>
  <c r="AI8" i="18" s="1"/>
  <c r="AJ46" i="28" l="1"/>
  <c r="A46" i="28" s="1"/>
  <c r="AJ44" i="28"/>
  <c r="A44" i="28" s="1"/>
  <c r="AJ49" i="28"/>
  <c r="A49" i="28" s="1"/>
  <c r="AJ39" i="28"/>
  <c r="A39" i="28" s="1"/>
  <c r="AJ42" i="28"/>
  <c r="A42" i="28" s="1"/>
  <c r="AJ45" i="28"/>
  <c r="A45" i="28" s="1"/>
  <c r="AJ35" i="28"/>
  <c r="A35" i="28" s="1"/>
  <c r="AJ38" i="28"/>
  <c r="A38" i="28" s="1"/>
  <c r="AJ47" i="28"/>
  <c r="A47" i="28" s="1"/>
  <c r="AJ37" i="28"/>
  <c r="A37" i="28" s="1"/>
  <c r="AJ50" i="28"/>
  <c r="A50" i="28" s="1"/>
  <c r="AJ41" i="28"/>
  <c r="A41" i="28" s="1"/>
  <c r="AJ40" i="28"/>
  <c r="A40" i="28" s="1"/>
  <c r="AJ48" i="28"/>
  <c r="A48" i="28" s="1"/>
  <c r="AJ36" i="28"/>
  <c r="A36" i="28" s="1"/>
  <c r="AJ43" i="28"/>
  <c r="A43" i="28" s="1"/>
  <c r="AJ34" i="28"/>
  <c r="A34" i="28" s="1"/>
  <c r="AJ33" i="28"/>
  <c r="A33" i="28" s="1"/>
  <c r="AJ13" i="28"/>
  <c r="A13" i="28" s="1"/>
  <c r="AJ17" i="28"/>
  <c r="A17" i="28" s="1"/>
  <c r="AJ25" i="28"/>
  <c r="A25" i="28" s="1"/>
  <c r="AH11" i="25"/>
  <c r="AI11" i="25" s="1"/>
  <c r="AH13" i="18"/>
  <c r="AI13" i="18" s="1"/>
  <c r="AH15" i="18"/>
  <c r="AI15" i="18" s="1"/>
  <c r="AJ23" i="28"/>
  <c r="A23" i="28" s="1"/>
  <c r="AJ22" i="28"/>
  <c r="A22" i="28" s="1"/>
  <c r="AJ26" i="28"/>
  <c r="A26" i="28" s="1"/>
  <c r="AJ8" i="28"/>
  <c r="A8" i="28" s="1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18" i="28" s="1"/>
  <c r="AH14" i="18"/>
  <c r="AI14" i="18" s="1"/>
  <c r="AJ29" i="28"/>
  <c r="A29" i="28" s="1"/>
  <c r="AJ20" i="28"/>
  <c r="A20" i="28" s="1"/>
  <c r="AJ10" i="28"/>
  <c r="A10" i="28" s="1"/>
  <c r="AH9" i="18"/>
  <c r="AI9" i="18" s="1"/>
  <c r="AH23" i="4"/>
  <c r="AI23" i="4" s="1"/>
  <c r="AJ19" i="28"/>
  <c r="A19" i="28" s="1"/>
  <c r="AJ24" i="28"/>
  <c r="A24" i="28" s="1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21" i="28" s="1"/>
  <c r="AJ31" i="28"/>
  <c r="A31" i="28" s="1"/>
  <c r="AH16" i="26"/>
  <c r="AI16" i="26" s="1"/>
  <c r="AJ16" i="28"/>
  <c r="A16" i="28" s="1"/>
  <c r="AJ9" i="28"/>
  <c r="A9" i="28" s="1"/>
  <c r="AH10" i="18"/>
  <c r="AI10" i="18" s="1"/>
  <c r="AI24" i="16"/>
  <c r="AH8" i="7"/>
  <c r="AI8" i="7" s="1"/>
  <c r="AJ47" i="26" l="1"/>
  <c r="A47" i="26" s="1"/>
  <c r="AJ40" i="26"/>
  <c r="A40" i="26" s="1"/>
  <c r="AJ35" i="26"/>
  <c r="A35" i="26" s="1"/>
  <c r="AJ49" i="26"/>
  <c r="A49" i="26" s="1"/>
  <c r="AJ48" i="26"/>
  <c r="A48" i="26" s="1"/>
  <c r="AJ38" i="26"/>
  <c r="A38" i="26" s="1"/>
  <c r="AJ43" i="26"/>
  <c r="A43" i="26" s="1"/>
  <c r="AJ50" i="26"/>
  <c r="A50" i="26" s="1"/>
  <c r="AJ46" i="26"/>
  <c r="A46" i="26" s="1"/>
  <c r="AJ41" i="26"/>
  <c r="A41" i="26" s="1"/>
  <c r="AJ42" i="26"/>
  <c r="A42" i="26" s="1"/>
  <c r="AJ37" i="26"/>
  <c r="A37" i="26" s="1"/>
  <c r="AJ45" i="26"/>
  <c r="A45" i="26" s="1"/>
  <c r="AJ36" i="26"/>
  <c r="A36" i="26" s="1"/>
  <c r="AJ44" i="26"/>
  <c r="A44" i="26" s="1"/>
  <c r="AJ39" i="26"/>
  <c r="A39" i="26" s="1"/>
  <c r="AJ34" i="26"/>
  <c r="A34" i="26" s="1"/>
  <c r="AJ33" i="26"/>
  <c r="A33" i="26" s="1"/>
  <c r="AJ28" i="26"/>
  <c r="A28" i="26" s="1"/>
  <c r="AH22" i="5"/>
  <c r="AI22" i="5" s="1"/>
  <c r="AH22" i="27" s="1"/>
  <c r="AI22" i="27" s="1"/>
  <c r="AH22" i="16" s="1"/>
  <c r="AJ8" i="26"/>
  <c r="A8" i="26" s="1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24" i="26" s="1"/>
  <c r="AH25" i="7"/>
  <c r="AI25" i="7" s="1"/>
  <c r="AH20" i="5"/>
  <c r="AI20" i="5" s="1"/>
  <c r="AH20" i="27" s="1"/>
  <c r="AI20" i="27" s="1"/>
  <c r="AH20" i="16" s="1"/>
  <c r="AJ30" i="26"/>
  <c r="A30" i="26" s="1"/>
  <c r="AJ22" i="26"/>
  <c r="A22" i="26" s="1"/>
  <c r="AH23" i="5"/>
  <c r="AI23" i="5" s="1"/>
  <c r="AH23" i="27" s="1"/>
  <c r="AI23" i="27" s="1"/>
  <c r="AH23" i="16" s="1"/>
  <c r="AH26" i="7"/>
  <c r="AI26" i="7" s="1"/>
  <c r="AH12" i="24"/>
  <c r="AI12" i="24" s="1"/>
  <c r="AH16" i="25"/>
  <c r="AI16" i="25" s="1"/>
  <c r="AJ16" i="26"/>
  <c r="A16" i="26" s="1"/>
  <c r="AH14" i="7"/>
  <c r="AI14" i="7" s="1"/>
  <c r="AJ14" i="26"/>
  <c r="A14" i="26" s="1"/>
  <c r="AJ29" i="26"/>
  <c r="A29" i="26" s="1"/>
  <c r="AH13" i="7"/>
  <c r="AI13" i="7" s="1"/>
  <c r="AH21" i="5"/>
  <c r="AI21" i="5" s="1"/>
  <c r="AH21" i="27" s="1"/>
  <c r="AI21" i="27" s="1"/>
  <c r="AH21" i="16" s="1"/>
  <c r="AH17" i="7"/>
  <c r="AI17" i="7" s="1"/>
  <c r="AJ17" i="26"/>
  <c r="A17" i="26" s="1"/>
  <c r="AJ20" i="26"/>
  <c r="A20" i="26" s="1"/>
  <c r="AJ15" i="26"/>
  <c r="A15" i="26" s="1"/>
  <c r="AJ26" i="26"/>
  <c r="A26" i="26" s="1"/>
  <c r="AJ21" i="26"/>
  <c r="A21" i="26" s="1"/>
  <c r="AJ27" i="26"/>
  <c r="A27" i="26" s="1"/>
  <c r="AJ32" i="26"/>
  <c r="A32" i="26" s="1"/>
  <c r="AJ31" i="26"/>
  <c r="A31" i="26" s="1"/>
  <c r="AJ19" i="26"/>
  <c r="A19" i="26" s="1"/>
  <c r="AH11" i="24"/>
  <c r="AI11" i="24" s="1"/>
  <c r="AH19" i="5"/>
  <c r="AI19" i="5" s="1"/>
  <c r="AH19" i="27" s="1"/>
  <c r="AI19" i="27" s="1"/>
  <c r="AH19" i="16" s="1"/>
  <c r="AJ9" i="26"/>
  <c r="A9" i="26" s="1"/>
  <c r="AJ11" i="26"/>
  <c r="A11" i="26" s="1"/>
  <c r="AJ12" i="26"/>
  <c r="A12" i="26" s="1"/>
  <c r="AJ23" i="26"/>
  <c r="A23" i="26" s="1"/>
  <c r="AH18" i="25"/>
  <c r="AI18" i="25" s="1"/>
  <c r="AJ18" i="26"/>
  <c r="A18" i="26" s="1"/>
  <c r="AJ13" i="26"/>
  <c r="A13" i="26" s="1"/>
  <c r="AH24" i="34"/>
  <c r="AI24" i="34" s="1"/>
  <c r="AH8" i="15"/>
  <c r="AI8" i="15" s="1"/>
  <c r="AJ41" i="25" l="1"/>
  <c r="A41" i="25" s="1"/>
  <c r="AJ42" i="25"/>
  <c r="A42" i="25" s="1"/>
  <c r="AJ44" i="25"/>
  <c r="A44" i="25" s="1"/>
  <c r="AJ38" i="25"/>
  <c r="A38" i="25" s="1"/>
  <c r="AJ50" i="25"/>
  <c r="A50" i="25" s="1"/>
  <c r="AJ36" i="25"/>
  <c r="A36" i="25" s="1"/>
  <c r="AJ47" i="25"/>
  <c r="A47" i="25" s="1"/>
  <c r="AJ40" i="25"/>
  <c r="A40" i="25" s="1"/>
  <c r="AJ48" i="25"/>
  <c r="A48" i="25" s="1"/>
  <c r="AJ35" i="25"/>
  <c r="A35" i="25" s="1"/>
  <c r="AJ37" i="25"/>
  <c r="A37" i="25" s="1"/>
  <c r="AJ43" i="25"/>
  <c r="A43" i="25" s="1"/>
  <c r="AJ49" i="25"/>
  <c r="A49" i="25" s="1"/>
  <c r="AJ39" i="25"/>
  <c r="A39" i="25" s="1"/>
  <c r="AJ46" i="25"/>
  <c r="A46" i="25" s="1"/>
  <c r="AJ45" i="25"/>
  <c r="A45" i="25" s="1"/>
  <c r="AJ34" i="25"/>
  <c r="A34" i="25" s="1"/>
  <c r="AJ33" i="25"/>
  <c r="A33" i="25" s="1"/>
  <c r="AJ10" i="25"/>
  <c r="A10" i="25" s="1"/>
  <c r="AJ22" i="25"/>
  <c r="A22" i="25" s="1"/>
  <c r="AJ17" i="25"/>
  <c r="A17" i="25" s="1"/>
  <c r="AJ8" i="25"/>
  <c r="A8" i="25" s="1"/>
  <c r="AH11" i="23"/>
  <c r="AI11" i="23" s="1"/>
  <c r="AJ23" i="25"/>
  <c r="A23" i="25" s="1"/>
  <c r="AJ19" i="25"/>
  <c r="A19" i="25" s="1"/>
  <c r="AJ11" i="25"/>
  <c r="A11" i="25" s="1"/>
  <c r="AH10" i="15"/>
  <c r="AI10" i="15" s="1"/>
  <c r="AH26" i="15"/>
  <c r="AI26" i="15" s="1"/>
  <c r="AH25" i="15"/>
  <c r="AI25" i="15" s="1"/>
  <c r="AH17" i="15"/>
  <c r="AI17" i="15" s="1"/>
  <c r="AJ21" i="25"/>
  <c r="A21" i="25" s="1"/>
  <c r="AJ30" i="25"/>
  <c r="A30" i="25" s="1"/>
  <c r="AH16" i="24"/>
  <c r="AI16" i="24" s="1"/>
  <c r="AJ16" i="25"/>
  <c r="A16" i="25" s="1"/>
  <c r="AJ29" i="25"/>
  <c r="A29" i="25" s="1"/>
  <c r="AH12" i="23"/>
  <c r="AI12" i="23" s="1"/>
  <c r="AJ12" i="25"/>
  <c r="A12" i="25" s="1"/>
  <c r="AH9" i="15"/>
  <c r="AI9" i="15" s="1"/>
  <c r="AH14" i="15"/>
  <c r="AI14" i="15" s="1"/>
  <c r="AJ26" i="25"/>
  <c r="A26" i="25" s="1"/>
  <c r="AH18" i="24"/>
  <c r="AI18" i="24" s="1"/>
  <c r="AJ18" i="25"/>
  <c r="A18" i="25" s="1"/>
  <c r="AJ13" i="25"/>
  <c r="A13" i="25" s="1"/>
  <c r="AJ27" i="25"/>
  <c r="A27" i="25" s="1"/>
  <c r="AJ24" i="25"/>
  <c r="A24" i="25" s="1"/>
  <c r="AJ32" i="25"/>
  <c r="A32" i="25" s="1"/>
  <c r="AJ15" i="25"/>
  <c r="A15" i="25" s="1"/>
  <c r="AH15" i="15"/>
  <c r="AI15" i="15" s="1"/>
  <c r="AJ31" i="25"/>
  <c r="A31" i="25" s="1"/>
  <c r="AJ28" i="25"/>
  <c r="A28" i="25" s="1"/>
  <c r="AI20" i="16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14" i="25" s="1"/>
  <c r="AH8" i="14"/>
  <c r="AI8" i="14" s="1"/>
  <c r="AJ42" i="24" l="1"/>
  <c r="A42" i="24" s="1"/>
  <c r="AJ47" i="24"/>
  <c r="A47" i="24" s="1"/>
  <c r="AJ40" i="24"/>
  <c r="A40" i="24" s="1"/>
  <c r="AJ46" i="24"/>
  <c r="A46" i="24" s="1"/>
  <c r="AJ37" i="24"/>
  <c r="A37" i="24" s="1"/>
  <c r="AJ50" i="24"/>
  <c r="A50" i="24" s="1"/>
  <c r="AJ43" i="24"/>
  <c r="A43" i="24" s="1"/>
  <c r="AJ44" i="24"/>
  <c r="A44" i="24" s="1"/>
  <c r="AJ39" i="24"/>
  <c r="A39" i="24" s="1"/>
  <c r="AJ41" i="24"/>
  <c r="A41" i="24" s="1"/>
  <c r="AJ48" i="24"/>
  <c r="A48" i="24" s="1"/>
  <c r="AJ36" i="24"/>
  <c r="A36" i="24" s="1"/>
  <c r="AJ35" i="24"/>
  <c r="A35" i="24" s="1"/>
  <c r="AJ38" i="24"/>
  <c r="A38" i="24" s="1"/>
  <c r="AJ45" i="24"/>
  <c r="A45" i="24" s="1"/>
  <c r="AJ49" i="24"/>
  <c r="A49" i="24" s="1"/>
  <c r="AJ34" i="24"/>
  <c r="A34" i="24" s="1"/>
  <c r="AJ33" i="24"/>
  <c r="A33" i="24" s="1"/>
  <c r="AH18" i="23"/>
  <c r="AI18" i="23" s="1"/>
  <c r="AJ18" i="24"/>
  <c r="A18" i="24" s="1"/>
  <c r="AJ29" i="24"/>
  <c r="A29" i="24" s="1"/>
  <c r="AJ17" i="24"/>
  <c r="A17" i="24" s="1"/>
  <c r="AJ24" i="24"/>
  <c r="A24" i="24" s="1"/>
  <c r="AH14" i="14"/>
  <c r="AI14" i="14" s="1"/>
  <c r="AH15" i="14"/>
  <c r="AI15" i="14" s="1"/>
  <c r="AH16" i="23"/>
  <c r="AI16" i="23" s="1"/>
  <c r="AJ16" i="24"/>
  <c r="A16" i="24" s="1"/>
  <c r="AJ15" i="24"/>
  <c r="A15" i="24" s="1"/>
  <c r="AH9" i="14"/>
  <c r="AI9" i="14" s="1"/>
  <c r="AJ14" i="24"/>
  <c r="A14" i="24" s="1"/>
  <c r="AJ23" i="24"/>
  <c r="A23" i="24" s="1"/>
  <c r="AJ8" i="24"/>
  <c r="A8" i="24" s="1"/>
  <c r="AH17" i="14"/>
  <c r="AI17" i="14" s="1"/>
  <c r="AJ20" i="24"/>
  <c r="A20" i="24" s="1"/>
  <c r="AJ11" i="24"/>
  <c r="A11" i="24" s="1"/>
  <c r="AH12" i="22"/>
  <c r="AI12" i="22" s="1"/>
  <c r="AH10" i="14"/>
  <c r="AI10" i="14" s="1"/>
  <c r="AJ9" i="24"/>
  <c r="A9" i="24" s="1"/>
  <c r="AJ27" i="24"/>
  <c r="A27" i="24" s="1"/>
  <c r="AJ22" i="24"/>
  <c r="A22" i="24" s="1"/>
  <c r="AH11" i="22"/>
  <c r="AI11" i="22" s="1"/>
  <c r="AH25" i="14"/>
  <c r="AI25" i="14" s="1"/>
  <c r="AJ19" i="24"/>
  <c r="A19" i="24" s="1"/>
  <c r="AJ25" i="24"/>
  <c r="A25" i="24" s="1"/>
  <c r="AH13" i="14"/>
  <c r="AI13" i="14" s="1"/>
  <c r="AJ31" i="24"/>
  <c r="A31" i="24" s="1"/>
  <c r="AJ12" i="24"/>
  <c r="A12" i="24" s="1"/>
  <c r="AH26" i="14"/>
  <c r="AI26" i="14" s="1"/>
  <c r="AJ26" i="24"/>
  <c r="A26" i="24" s="1"/>
  <c r="AJ21" i="24"/>
  <c r="A21" i="24" s="1"/>
  <c r="AJ28" i="24"/>
  <c r="A28" i="24" s="1"/>
  <c r="AJ13" i="24"/>
  <c r="A13" i="24" s="1"/>
  <c r="AJ30" i="24"/>
  <c r="A30" i="24" s="1"/>
  <c r="AJ32" i="24"/>
  <c r="A32" i="24" s="1"/>
  <c r="AJ10" i="24"/>
  <c r="A10" i="24" s="1"/>
  <c r="AI19" i="16"/>
  <c r="AI23" i="16"/>
  <c r="AI21" i="16"/>
  <c r="AI22" i="16"/>
  <c r="AH8" i="13"/>
  <c r="AI8" i="13" s="1"/>
  <c r="AJ41" i="23" l="1"/>
  <c r="A41" i="23" s="1"/>
  <c r="AJ47" i="23"/>
  <c r="A47" i="23" s="1"/>
  <c r="AJ43" i="23"/>
  <c r="A43" i="23" s="1"/>
  <c r="AJ40" i="23"/>
  <c r="A40" i="23" s="1"/>
  <c r="AJ49" i="23"/>
  <c r="A49" i="23" s="1"/>
  <c r="AJ37" i="23"/>
  <c r="A37" i="23" s="1"/>
  <c r="AJ35" i="23"/>
  <c r="A35" i="23" s="1"/>
  <c r="AJ50" i="23"/>
  <c r="A50" i="23" s="1"/>
  <c r="AJ48" i="23"/>
  <c r="A48" i="23" s="1"/>
  <c r="AJ39" i="23"/>
  <c r="A39" i="23" s="1"/>
  <c r="AJ46" i="23"/>
  <c r="A46" i="23" s="1"/>
  <c r="AJ44" i="23"/>
  <c r="A44" i="23" s="1"/>
  <c r="AJ42" i="23"/>
  <c r="A42" i="23" s="1"/>
  <c r="AJ45" i="23"/>
  <c r="A45" i="23" s="1"/>
  <c r="AJ36" i="23"/>
  <c r="A36" i="23" s="1"/>
  <c r="AJ38" i="23"/>
  <c r="A38" i="23" s="1"/>
  <c r="AJ34" i="23"/>
  <c r="A34" i="23" s="1"/>
  <c r="AJ33" i="23"/>
  <c r="A33" i="23" s="1"/>
  <c r="AJ25" i="23"/>
  <c r="A25" i="23" s="1"/>
  <c r="AJ21" i="23"/>
  <c r="A21" i="23" s="1"/>
  <c r="AJ27" i="23"/>
  <c r="A27" i="23" s="1"/>
  <c r="AJ11" i="23"/>
  <c r="A11" i="23" s="1"/>
  <c r="AH12" i="21"/>
  <c r="AI12" i="21" s="1"/>
  <c r="AH11" i="21"/>
  <c r="AI11" i="21" s="1"/>
  <c r="AJ22" i="23"/>
  <c r="A22" i="23" s="1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12" i="23" s="1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23" i="23" s="1"/>
  <c r="AJ19" i="23"/>
  <c r="A19" i="23" s="1"/>
  <c r="AJ26" i="23"/>
  <c r="A26" i="23" s="1"/>
  <c r="AH15" i="13"/>
  <c r="AI15" i="13" s="1"/>
  <c r="AH26" i="13"/>
  <c r="AI26" i="13" s="1"/>
  <c r="AH18" i="22"/>
  <c r="AI18" i="22" s="1"/>
  <c r="AJ18" i="23"/>
  <c r="A18" i="23" s="1"/>
  <c r="AJ8" i="23"/>
  <c r="A8" i="23" s="1"/>
  <c r="AJ30" i="23"/>
  <c r="A30" i="23" s="1"/>
  <c r="AJ29" i="23"/>
  <c r="A29" i="23" s="1"/>
  <c r="AJ16" i="23"/>
  <c r="A16" i="23" s="1"/>
  <c r="AJ10" i="23"/>
  <c r="A10" i="23" s="1"/>
  <c r="AJ13" i="23"/>
  <c r="A13" i="23" s="1"/>
  <c r="AH10" i="13"/>
  <c r="AI10" i="13" s="1"/>
  <c r="AJ20" i="23"/>
  <c r="A20" i="23" s="1"/>
  <c r="AJ14" i="23"/>
  <c r="A14" i="23" s="1"/>
  <c r="AH9" i="13"/>
  <c r="AI9" i="13" s="1"/>
  <c r="AJ24" i="23"/>
  <c r="A24" i="23" s="1"/>
  <c r="AH22" i="34"/>
  <c r="AI22" i="34" s="1"/>
  <c r="AH21" i="34"/>
  <c r="AI21" i="34" s="1"/>
  <c r="AH19" i="34"/>
  <c r="AI19" i="34" s="1"/>
  <c r="AH23" i="34"/>
  <c r="AI23" i="34" s="1"/>
  <c r="AH16" i="22"/>
  <c r="AI16" i="22" s="1"/>
  <c r="AJ40" i="22" s="1"/>
  <c r="A40" i="22" s="1"/>
  <c r="AH8" i="12"/>
  <c r="AI8" i="12" s="1"/>
  <c r="AJ41" i="22" l="1"/>
  <c r="A41" i="22" s="1"/>
  <c r="AJ44" i="22"/>
  <c r="A44" i="22" s="1"/>
  <c r="AJ35" i="22"/>
  <c r="A35" i="22" s="1"/>
  <c r="AJ42" i="22"/>
  <c r="A42" i="22" s="1"/>
  <c r="AJ37" i="22"/>
  <c r="A37" i="22" s="1"/>
  <c r="AJ50" i="22"/>
  <c r="A50" i="22" s="1"/>
  <c r="AJ46" i="22"/>
  <c r="A46" i="22" s="1"/>
  <c r="AJ39" i="22"/>
  <c r="A39" i="22" s="1"/>
  <c r="AJ36" i="22"/>
  <c r="A36" i="22" s="1"/>
  <c r="AJ45" i="22"/>
  <c r="A45" i="22" s="1"/>
  <c r="AJ49" i="22"/>
  <c r="A49" i="22" s="1"/>
  <c r="AJ38" i="22"/>
  <c r="A38" i="22" s="1"/>
  <c r="AJ47" i="22"/>
  <c r="A47" i="22" s="1"/>
  <c r="AJ43" i="22"/>
  <c r="A43" i="22" s="1"/>
  <c r="AJ48" i="22"/>
  <c r="A48" i="22" s="1"/>
  <c r="AJ34" i="22"/>
  <c r="A34" i="22" s="1"/>
  <c r="AJ33" i="22"/>
  <c r="A33" i="22" s="1"/>
  <c r="AH18" i="21"/>
  <c r="AI18" i="21" s="1"/>
  <c r="AJ18" i="22"/>
  <c r="A18" i="22" s="1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8" i="22" s="1"/>
  <c r="AJ10" i="22"/>
  <c r="A10" i="22" s="1"/>
  <c r="AJ22" i="22"/>
  <c r="A22" i="22" s="1"/>
  <c r="AJ14" i="22"/>
  <c r="A14" i="22" s="1"/>
  <c r="AH15" i="12"/>
  <c r="AI15" i="12" s="1"/>
  <c r="AJ9" i="22"/>
  <c r="A9" i="22" s="1"/>
  <c r="AJ24" i="22"/>
  <c r="A24" i="22" s="1"/>
  <c r="AJ13" i="22"/>
  <c r="A13" i="22" s="1"/>
  <c r="AJ23" i="22"/>
  <c r="A23" i="22" s="1"/>
  <c r="AJ26" i="22"/>
  <c r="A26" i="22" s="1"/>
  <c r="AH12" i="20"/>
  <c r="AI12" i="20" s="1"/>
  <c r="AJ15" i="22"/>
  <c r="A15" i="22" s="1"/>
  <c r="AJ11" i="22"/>
  <c r="A11" i="22" s="1"/>
  <c r="AH11" i="20"/>
  <c r="AI11" i="20" s="1"/>
  <c r="AH26" i="12"/>
  <c r="AI26" i="12" s="1"/>
  <c r="AH17" i="12"/>
  <c r="AI17" i="12" s="1"/>
  <c r="AJ19" i="22"/>
  <c r="A19" i="22" s="1"/>
  <c r="AH13" i="12"/>
  <c r="AI13" i="12" s="1"/>
  <c r="AH10" i="12"/>
  <c r="AI10" i="12" s="1"/>
  <c r="AJ25" i="22"/>
  <c r="A25" i="22" s="1"/>
  <c r="AJ20" i="22"/>
  <c r="A20" i="22" s="1"/>
  <c r="AJ12" i="22"/>
  <c r="A12" i="22" s="1"/>
  <c r="AH14" i="12"/>
  <c r="AI14" i="12" s="1"/>
  <c r="AH16" i="21"/>
  <c r="AI16" i="21" s="1"/>
  <c r="AJ16" i="22"/>
  <c r="A16" i="22" s="1"/>
  <c r="AJ17" i="22"/>
  <c r="A17" i="22" s="1"/>
  <c r="AJ21" i="22"/>
  <c r="A21" i="22" s="1"/>
  <c r="AH8" i="11"/>
  <c r="AI8" i="11" s="1"/>
  <c r="AJ41" i="21" l="1"/>
  <c r="A41" i="21" s="1"/>
  <c r="AJ37" i="21"/>
  <c r="A37" i="21" s="1"/>
  <c r="AJ49" i="21"/>
  <c r="A49" i="21" s="1"/>
  <c r="AJ48" i="21"/>
  <c r="A48" i="21" s="1"/>
  <c r="AJ46" i="21"/>
  <c r="A46" i="21" s="1"/>
  <c r="AJ43" i="21"/>
  <c r="A43" i="21" s="1"/>
  <c r="AJ38" i="21"/>
  <c r="A38" i="21" s="1"/>
  <c r="AJ36" i="21"/>
  <c r="A36" i="21" s="1"/>
  <c r="AJ50" i="21"/>
  <c r="A50" i="21" s="1"/>
  <c r="AJ47" i="21"/>
  <c r="A47" i="21" s="1"/>
  <c r="AJ42" i="21"/>
  <c r="A42" i="21" s="1"/>
  <c r="AJ39" i="21"/>
  <c r="A39" i="21" s="1"/>
  <c r="AJ40" i="21"/>
  <c r="A40" i="21" s="1"/>
  <c r="AJ35" i="21"/>
  <c r="A35" i="21" s="1"/>
  <c r="AJ44" i="21"/>
  <c r="A44" i="21" s="1"/>
  <c r="AJ45" i="21"/>
  <c r="A45" i="21" s="1"/>
  <c r="AJ34" i="21"/>
  <c r="A34" i="21" s="1"/>
  <c r="AJ33" i="21"/>
  <c r="A33" i="21" s="1"/>
  <c r="AH16" i="20"/>
  <c r="AI16" i="20" s="1"/>
  <c r="AJ16" i="21"/>
  <c r="A16" i="21" s="1"/>
  <c r="AJ9" i="21"/>
  <c r="A9" i="21" s="1"/>
  <c r="AJ15" i="21"/>
  <c r="A15" i="21" s="1"/>
  <c r="AJ13" i="21"/>
  <c r="A13" i="21" s="1"/>
  <c r="AJ22" i="21"/>
  <c r="A22" i="21" s="1"/>
  <c r="AJ32" i="21"/>
  <c r="A32" i="21" s="1"/>
  <c r="AJ24" i="21"/>
  <c r="A24" i="21" s="1"/>
  <c r="AJ8" i="21"/>
  <c r="A8" i="21" s="1"/>
  <c r="AJ25" i="21"/>
  <c r="A25" i="21" s="1"/>
  <c r="AJ21" i="21"/>
  <c r="A21" i="21" s="1"/>
  <c r="AJ17" i="21"/>
  <c r="A17" i="21" s="1"/>
  <c r="AJ30" i="21"/>
  <c r="A30" i="21" s="1"/>
  <c r="AJ20" i="21"/>
  <c r="A20" i="21" s="1"/>
  <c r="AJ12" i="21"/>
  <c r="A12" i="21" s="1"/>
  <c r="AJ14" i="21"/>
  <c r="A14" i="21" s="1"/>
  <c r="AJ10" i="21"/>
  <c r="A10" i="21" s="1"/>
  <c r="AJ23" i="21"/>
  <c r="A23" i="21" s="1"/>
  <c r="AJ11" i="21"/>
  <c r="A11" i="21" s="1"/>
  <c r="AJ26" i="21"/>
  <c r="A26" i="21" s="1"/>
  <c r="AJ31" i="21"/>
  <c r="A31" i="21" s="1"/>
  <c r="AJ29" i="21"/>
  <c r="A29" i="21" s="1"/>
  <c r="AJ19" i="21"/>
  <c r="A19" i="21" s="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18" i="21" s="1"/>
  <c r="AH11" i="10"/>
  <c r="AI11" i="10" s="1"/>
  <c r="AJ27" i="21"/>
  <c r="A27" i="21" s="1"/>
  <c r="AH10" i="11"/>
  <c r="AI10" i="11" s="1"/>
  <c r="AH8" i="6"/>
  <c r="AI8" i="6" s="1"/>
  <c r="AJ36" i="20" l="1"/>
  <c r="A36" i="20" s="1"/>
  <c r="AJ40" i="20"/>
  <c r="A40" i="20" s="1"/>
  <c r="AJ35" i="20"/>
  <c r="A35" i="20" s="1"/>
  <c r="AJ45" i="20"/>
  <c r="A45" i="20" s="1"/>
  <c r="AJ48" i="20"/>
  <c r="A48" i="20" s="1"/>
  <c r="AJ37" i="20"/>
  <c r="A37" i="20" s="1"/>
  <c r="AJ47" i="20"/>
  <c r="A47" i="20" s="1"/>
  <c r="AJ43" i="20"/>
  <c r="A43" i="20" s="1"/>
  <c r="AJ44" i="20"/>
  <c r="A44" i="20" s="1"/>
  <c r="AJ38" i="20"/>
  <c r="A38" i="20" s="1"/>
  <c r="AJ49" i="20"/>
  <c r="A49" i="20" s="1"/>
  <c r="AJ41" i="20"/>
  <c r="A41" i="20" s="1"/>
  <c r="AJ50" i="20"/>
  <c r="A50" i="20" s="1"/>
  <c r="AJ46" i="20"/>
  <c r="A46" i="20" s="1"/>
  <c r="AJ42" i="20"/>
  <c r="A42" i="20" s="1"/>
  <c r="AJ39" i="20"/>
  <c r="A39" i="20" s="1"/>
  <c r="AJ34" i="20"/>
  <c r="A34" i="20" s="1"/>
  <c r="AJ33" i="20"/>
  <c r="A33" i="20" s="1"/>
  <c r="AJ27" i="20"/>
  <c r="A27" i="20" s="1"/>
  <c r="AJ14" i="20"/>
  <c r="A14" i="20" s="1"/>
  <c r="AJ25" i="20"/>
  <c r="A25" i="20" s="1"/>
  <c r="AJ19" i="20"/>
  <c r="A19" i="20" s="1"/>
  <c r="AJ15" i="20"/>
  <c r="A15" i="20" s="1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12" i="20" s="1"/>
  <c r="AH11" i="18"/>
  <c r="AI11" i="18" s="1"/>
  <c r="AJ21" i="20"/>
  <c r="A21" i="20" s="1"/>
  <c r="AJ9" i="20"/>
  <c r="A9" i="20" s="1"/>
  <c r="AH10" i="6"/>
  <c r="AI10" i="6" s="1"/>
  <c r="AJ11" i="20"/>
  <c r="A11" i="20" s="1"/>
  <c r="AH15" i="6"/>
  <c r="AI15" i="6" s="1"/>
  <c r="AH26" i="6"/>
  <c r="AI26" i="6" s="1"/>
  <c r="AH13" i="6"/>
  <c r="AI13" i="6" s="1"/>
  <c r="AJ13" i="20"/>
  <c r="A13" i="20" s="1"/>
  <c r="AJ22" i="20"/>
  <c r="A22" i="20" s="1"/>
  <c r="AJ20" i="20"/>
  <c r="A20" i="20" s="1"/>
  <c r="AJ23" i="20"/>
  <c r="A23" i="20" s="1"/>
  <c r="AJ31" i="20"/>
  <c r="A31" i="20" s="1"/>
  <c r="AH25" i="6"/>
  <c r="AI25" i="6" s="1"/>
  <c r="AH18" i="10"/>
  <c r="AI18" i="10" s="1"/>
  <c r="AJ18" i="20"/>
  <c r="A18" i="20" s="1"/>
  <c r="AJ28" i="20"/>
  <c r="A28" i="20" s="1"/>
  <c r="AH16" i="10"/>
  <c r="AI16" i="10" s="1"/>
  <c r="AJ16" i="20"/>
  <c r="A16" i="20" s="1"/>
  <c r="AJ26" i="20"/>
  <c r="A26" i="20" s="1"/>
  <c r="AH9" i="6"/>
  <c r="AI9" i="6" s="1"/>
  <c r="AJ17" i="20"/>
  <c r="A17" i="20" s="1"/>
  <c r="AJ8" i="20"/>
  <c r="A8" i="20" s="1"/>
  <c r="AJ10" i="20"/>
  <c r="A10" i="20" s="1"/>
  <c r="AJ29" i="20"/>
  <c r="A29" i="20" s="1"/>
  <c r="AH8" i="2"/>
  <c r="AI8" i="2" s="1"/>
  <c r="AJ38" i="10" l="1"/>
  <c r="A38" i="10" s="1"/>
  <c r="AJ43" i="10"/>
  <c r="A43" i="10" s="1"/>
  <c r="AJ50" i="10"/>
  <c r="A50" i="10" s="1"/>
  <c r="AJ45" i="10"/>
  <c r="A45" i="10" s="1"/>
  <c r="AJ41" i="10"/>
  <c r="A41" i="10" s="1"/>
  <c r="AJ44" i="10"/>
  <c r="A44" i="10" s="1"/>
  <c r="AJ35" i="10"/>
  <c r="A35" i="10" s="1"/>
  <c r="AJ36" i="10"/>
  <c r="A36" i="10" s="1"/>
  <c r="AJ46" i="10"/>
  <c r="A46" i="10" s="1"/>
  <c r="AJ40" i="10"/>
  <c r="A40" i="10" s="1"/>
  <c r="AJ39" i="10"/>
  <c r="A39" i="10" s="1"/>
  <c r="AJ49" i="10"/>
  <c r="A49" i="10" s="1"/>
  <c r="AJ42" i="10"/>
  <c r="A42" i="10" s="1"/>
  <c r="AJ48" i="10"/>
  <c r="A48" i="10" s="1"/>
  <c r="AJ37" i="10"/>
  <c r="A37" i="10" s="1"/>
  <c r="AJ47" i="10"/>
  <c r="A47" i="10" s="1"/>
  <c r="AJ34" i="10"/>
  <c r="A34" i="10" s="1"/>
  <c r="AJ33" i="10"/>
  <c r="A33" i="10" s="1"/>
  <c r="AJ10" i="10"/>
  <c r="A10" i="10" s="1"/>
  <c r="AH9" i="2"/>
  <c r="AI9" i="2" s="1"/>
  <c r="AJ27" i="10"/>
  <c r="A27" i="10" s="1"/>
  <c r="AJ9" i="10"/>
  <c r="A9" i="10" s="1"/>
  <c r="AJ19" i="10"/>
  <c r="A19" i="10" s="1"/>
  <c r="AJ24" i="10"/>
  <c r="A24" i="10" s="1"/>
  <c r="AJ17" i="10"/>
  <c r="A17" i="10" s="1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8" i="10" s="1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13" i="10" s="1"/>
  <c r="AJ22" i="10"/>
  <c r="A22" i="10" s="1"/>
  <c r="AJ15" i="10"/>
  <c r="A15" i="10" s="1"/>
  <c r="AJ11" i="10"/>
  <c r="A11" i="10" s="1"/>
  <c r="AJ14" i="10"/>
  <c r="A14" i="10" s="1"/>
  <c r="AH16" i="18"/>
  <c r="AI16" i="18" s="1"/>
  <c r="AJ16" i="10"/>
  <c r="A16" i="10" s="1"/>
  <c r="AH14" i="2"/>
  <c r="AI14" i="2" s="1"/>
  <c r="AJ25" i="10"/>
  <c r="A25" i="10" s="1"/>
  <c r="AJ21" i="10"/>
  <c r="A21" i="10" s="1"/>
  <c r="AJ12" i="10"/>
  <c r="A12" i="10" s="1"/>
  <c r="AH11" i="7"/>
  <c r="AI11" i="7" s="1"/>
  <c r="AH18" i="18"/>
  <c r="AI18" i="18" s="1"/>
  <c r="AJ18" i="10"/>
  <c r="A18" i="10" s="1"/>
  <c r="AH15" i="2"/>
  <c r="AI15" i="2" s="1"/>
  <c r="AH12" i="7"/>
  <c r="AI12" i="7" s="1"/>
  <c r="AH26" i="2"/>
  <c r="AI26" i="2" s="1"/>
  <c r="AJ23" i="10"/>
  <c r="A23" i="10" s="1"/>
  <c r="AH8" i="3"/>
  <c r="AJ50" i="18" l="1"/>
  <c r="A50" i="18" s="1"/>
  <c r="AJ35" i="18"/>
  <c r="A35" i="18" s="1"/>
  <c r="AJ49" i="18"/>
  <c r="A49" i="18" s="1"/>
  <c r="AJ44" i="18"/>
  <c r="A44" i="18" s="1"/>
  <c r="AJ40" i="18"/>
  <c r="A40" i="18" s="1"/>
  <c r="AJ46" i="18"/>
  <c r="A46" i="18" s="1"/>
  <c r="AJ41" i="18"/>
  <c r="A41" i="18" s="1"/>
  <c r="AJ47" i="18"/>
  <c r="A47" i="18" s="1"/>
  <c r="AJ42" i="18"/>
  <c r="A42" i="18" s="1"/>
  <c r="AJ43" i="18"/>
  <c r="A43" i="18" s="1"/>
  <c r="AJ48" i="18"/>
  <c r="A48" i="18" s="1"/>
  <c r="AJ39" i="18"/>
  <c r="A39" i="18" s="1"/>
  <c r="AJ37" i="18"/>
  <c r="A37" i="18" s="1"/>
  <c r="AJ45" i="18"/>
  <c r="A45" i="18" s="1"/>
  <c r="AJ36" i="18"/>
  <c r="A36" i="18" s="1"/>
  <c r="AJ38" i="18"/>
  <c r="A38" i="18" s="1"/>
  <c r="AJ34" i="18"/>
  <c r="A34" i="18" s="1"/>
  <c r="AJ33" i="18"/>
  <c r="A33" i="18" s="1"/>
  <c r="AJ24" i="18"/>
  <c r="A24" i="18" s="1"/>
  <c r="AH15" i="3"/>
  <c r="AH18" i="7"/>
  <c r="AI18" i="7" s="1"/>
  <c r="AJ18" i="18"/>
  <c r="A18" i="18" s="1"/>
  <c r="AJ27" i="18"/>
  <c r="A27" i="18" s="1"/>
  <c r="AJ13" i="18"/>
  <c r="A13" i="18" s="1"/>
  <c r="AJ23" i="18"/>
  <c r="A23" i="18" s="1"/>
  <c r="AJ31" i="18"/>
  <c r="A31" i="18" s="1"/>
  <c r="AJ32" i="18"/>
  <c r="A32" i="18" s="1"/>
  <c r="AJ20" i="18"/>
  <c r="A20" i="18" s="1"/>
  <c r="AJ17" i="18"/>
  <c r="A17" i="18" s="1"/>
  <c r="AJ22" i="18"/>
  <c r="A22" i="18" s="1"/>
  <c r="AJ12" i="18"/>
  <c r="A12" i="18" s="1"/>
  <c r="AJ29" i="18"/>
  <c r="A29" i="18" s="1"/>
  <c r="AJ19" i="18"/>
  <c r="A19" i="18" s="1"/>
  <c r="AJ10" i="18"/>
  <c r="A10" i="18" s="1"/>
  <c r="AJ9" i="18"/>
  <c r="A9" i="18" s="1"/>
  <c r="AJ28" i="18"/>
  <c r="A28" i="18" s="1"/>
  <c r="AJ21" i="18"/>
  <c r="A21" i="18" s="1"/>
  <c r="AJ25" i="18"/>
  <c r="A25" i="18" s="1"/>
  <c r="AH10" i="3"/>
  <c r="AI10" i="3" s="1"/>
  <c r="AJ15" i="18"/>
  <c r="A15" i="18" s="1"/>
  <c r="AH26" i="3"/>
  <c r="AI26" i="3" s="1"/>
  <c r="AJ14" i="18"/>
  <c r="A14" i="18" s="1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11" i="18" s="1"/>
  <c r="AH13" i="3"/>
  <c r="AJ26" i="18"/>
  <c r="A26" i="18" s="1"/>
  <c r="AH16" i="7"/>
  <c r="AI16" i="7" s="1"/>
  <c r="AJ16" i="18"/>
  <c r="A16" i="18" s="1"/>
  <c r="AH11" i="15"/>
  <c r="AI11" i="15" s="1"/>
  <c r="AJ8" i="18"/>
  <c r="A8" i="18" s="1"/>
  <c r="AI8" i="3"/>
  <c r="AJ36" i="7" l="1"/>
  <c r="A36" i="7" s="1"/>
  <c r="AJ40" i="7"/>
  <c r="A40" i="7" s="1"/>
  <c r="AJ38" i="7"/>
  <c r="A38" i="7" s="1"/>
  <c r="AJ47" i="7"/>
  <c r="A47" i="7" s="1"/>
  <c r="AJ44" i="7"/>
  <c r="A44" i="7" s="1"/>
  <c r="AJ39" i="7"/>
  <c r="A39" i="7" s="1"/>
  <c r="AJ50" i="7"/>
  <c r="A50" i="7" s="1"/>
  <c r="AJ49" i="7"/>
  <c r="A49" i="7" s="1"/>
  <c r="AJ46" i="7"/>
  <c r="A46" i="7" s="1"/>
  <c r="AJ45" i="7"/>
  <c r="A45" i="7" s="1"/>
  <c r="AJ48" i="7"/>
  <c r="A48" i="7" s="1"/>
  <c r="AJ41" i="7"/>
  <c r="A41" i="7" s="1"/>
  <c r="AJ37" i="7"/>
  <c r="A37" i="7" s="1"/>
  <c r="AJ43" i="7"/>
  <c r="A43" i="7" s="1"/>
  <c r="AJ42" i="7"/>
  <c r="A42" i="7" s="1"/>
  <c r="AJ35" i="7"/>
  <c r="A35" i="7" s="1"/>
  <c r="AJ34" i="7"/>
  <c r="A34" i="7" s="1"/>
  <c r="AJ33" i="7"/>
  <c r="A33" i="7" s="1"/>
  <c r="AJ13" i="7"/>
  <c r="A13" i="7" s="1"/>
  <c r="AH16" i="15"/>
  <c r="AI16" i="15" s="1"/>
  <c r="AJ16" i="7"/>
  <c r="A16" i="7" s="1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23" i="7" s="1"/>
  <c r="AJ32" i="7"/>
  <c r="A32" i="7" s="1"/>
  <c r="AJ25" i="7"/>
  <c r="A25" i="7" s="1"/>
  <c r="AJ24" i="7"/>
  <c r="A24" i="7" s="1"/>
  <c r="AJ26" i="7"/>
  <c r="A26" i="7" s="1"/>
  <c r="AJ14" i="7"/>
  <c r="A14" i="7" s="1"/>
  <c r="AJ19" i="7"/>
  <c r="A19" i="7" s="1"/>
  <c r="AJ31" i="7"/>
  <c r="A31" i="7" s="1"/>
  <c r="AJ20" i="7"/>
  <c r="A20" i="7" s="1"/>
  <c r="AH11" i="14"/>
  <c r="AI11" i="14" s="1"/>
  <c r="AJ17" i="7"/>
  <c r="A17" i="7" s="1"/>
  <c r="AH18" i="15"/>
  <c r="AI18" i="15" s="1"/>
  <c r="AJ18" i="7"/>
  <c r="A18" i="7" s="1"/>
  <c r="AH17" i="4"/>
  <c r="AI17" i="4" s="1"/>
  <c r="AJ10" i="7"/>
  <c r="A10" i="7" s="1"/>
  <c r="AJ22" i="7"/>
  <c r="A22" i="7" s="1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8" i="7" s="1"/>
  <c r="AJ9" i="7"/>
  <c r="A9" i="7" s="1"/>
  <c r="AJ15" i="7"/>
  <c r="A15" i="7" s="1"/>
  <c r="AJ29" i="7"/>
  <c r="A29" i="7" s="1"/>
  <c r="AJ11" i="7"/>
  <c r="A11" i="7" s="1"/>
  <c r="AH8" i="4"/>
  <c r="AI8" i="4" s="1"/>
  <c r="AI9" i="3"/>
  <c r="AI13" i="3"/>
  <c r="AI15" i="3"/>
  <c r="AJ37" i="15" l="1"/>
  <c r="A37" i="15" s="1"/>
  <c r="AJ39" i="15"/>
  <c r="A39" i="15" s="1"/>
  <c r="AJ46" i="15"/>
  <c r="A46" i="15" s="1"/>
  <c r="AJ50" i="15"/>
  <c r="A50" i="15" s="1"/>
  <c r="AJ36" i="15"/>
  <c r="A36" i="15" s="1"/>
  <c r="AJ38" i="15"/>
  <c r="A38" i="15" s="1"/>
  <c r="AJ40" i="15"/>
  <c r="A40" i="15" s="1"/>
  <c r="AJ35" i="15"/>
  <c r="A35" i="15" s="1"/>
  <c r="AJ44" i="15"/>
  <c r="A44" i="15" s="1"/>
  <c r="AJ49" i="15"/>
  <c r="A49" i="15" s="1"/>
  <c r="AJ41" i="15"/>
  <c r="A41" i="15" s="1"/>
  <c r="AJ43" i="15"/>
  <c r="A43" i="15" s="1"/>
  <c r="AJ42" i="15"/>
  <c r="A42" i="15" s="1"/>
  <c r="AJ48" i="15"/>
  <c r="A48" i="15" s="1"/>
  <c r="AJ45" i="15"/>
  <c r="A45" i="15" s="1"/>
  <c r="AJ47" i="15"/>
  <c r="A47" i="15" s="1"/>
  <c r="AJ34" i="15"/>
  <c r="A34" i="15" s="1"/>
  <c r="AJ33" i="15"/>
  <c r="A33" i="15" s="1"/>
  <c r="AJ19" i="15"/>
  <c r="A19" i="15" s="1"/>
  <c r="AJ25" i="15"/>
  <c r="A25" i="15" s="1"/>
  <c r="AJ13" i="15"/>
  <c r="A13" i="15" s="1"/>
  <c r="AJ17" i="15"/>
  <c r="A17" i="15" s="1"/>
  <c r="AH14" i="5"/>
  <c r="AI14" i="5" s="1"/>
  <c r="AH14" i="27" s="1"/>
  <c r="AI14" i="27" s="1"/>
  <c r="AH14" i="16" s="1"/>
  <c r="AJ32" i="15"/>
  <c r="A32" i="15" s="1"/>
  <c r="AJ11" i="15"/>
  <c r="A11" i="15" s="1"/>
  <c r="AH25" i="5"/>
  <c r="AI25" i="5" s="1"/>
  <c r="AH25" i="27" s="1"/>
  <c r="AI25" i="27" s="1"/>
  <c r="AH25" i="16" s="1"/>
  <c r="AI25" i="16" s="1"/>
  <c r="AH25" i="34" s="1"/>
  <c r="AI25" i="34" s="1"/>
  <c r="AJ28" i="15"/>
  <c r="A28" i="15" s="1"/>
  <c r="AH16" i="14"/>
  <c r="AI16" i="14" s="1"/>
  <c r="AJ16" i="15"/>
  <c r="A16" i="15" s="1"/>
  <c r="AJ10" i="15"/>
  <c r="A10" i="15" s="1"/>
  <c r="AH18" i="14"/>
  <c r="AI18" i="14" s="1"/>
  <c r="AJ18" i="15"/>
  <c r="A18" i="15" s="1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14" i="15" s="1"/>
  <c r="AH26" i="5"/>
  <c r="AI26" i="5" s="1"/>
  <c r="AH26" i="27" s="1"/>
  <c r="AI26" i="27" s="1"/>
  <c r="AH26" i="16" s="1"/>
  <c r="AI26" i="16" s="1"/>
  <c r="AH26" i="34" s="1"/>
  <c r="AI26" i="34" s="1"/>
  <c r="AJ27" i="15"/>
  <c r="A27" i="15" s="1"/>
  <c r="AJ21" i="15"/>
  <c r="A21" i="15" s="1"/>
  <c r="AH11" i="13"/>
  <c r="AI11" i="13" s="1"/>
  <c r="AJ20" i="15"/>
  <c r="A20" i="15" s="1"/>
  <c r="AJ9" i="15"/>
  <c r="A9" i="15" s="1"/>
  <c r="AJ23" i="15"/>
  <c r="A23" i="15" s="1"/>
  <c r="AJ12" i="15"/>
  <c r="A12" i="15" s="1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8" i="15" s="1"/>
  <c r="AH17" i="5"/>
  <c r="AI17" i="5" s="1"/>
  <c r="AH17" i="27" s="1"/>
  <c r="AI17" i="27" s="1"/>
  <c r="AH17" i="16" s="1"/>
  <c r="AH10" i="5"/>
  <c r="AI10" i="5" s="1"/>
  <c r="AH10" i="27" s="1"/>
  <c r="AI10" i="27" s="1"/>
  <c r="AH10" i="16" s="1"/>
  <c r="AH8" i="5"/>
  <c r="AI8" i="5" s="1"/>
  <c r="AJ43" i="14" l="1"/>
  <c r="A43" i="14" s="1"/>
  <c r="AJ47" i="14"/>
  <c r="A47" i="14" s="1"/>
  <c r="AJ40" i="14"/>
  <c r="A40" i="14" s="1"/>
  <c r="AJ37" i="14"/>
  <c r="A37" i="14" s="1"/>
  <c r="AJ46" i="14"/>
  <c r="A46" i="14" s="1"/>
  <c r="AJ41" i="14"/>
  <c r="A41" i="14" s="1"/>
  <c r="AJ35" i="14"/>
  <c r="A35" i="14" s="1"/>
  <c r="AJ45" i="14"/>
  <c r="A45" i="14" s="1"/>
  <c r="AJ39" i="14"/>
  <c r="A39" i="14" s="1"/>
  <c r="AJ38" i="14"/>
  <c r="A38" i="14" s="1"/>
  <c r="AJ49" i="14"/>
  <c r="A49" i="14" s="1"/>
  <c r="AJ48" i="14"/>
  <c r="A48" i="14" s="1"/>
  <c r="AJ44" i="14"/>
  <c r="A44" i="14" s="1"/>
  <c r="AJ42" i="14"/>
  <c r="A42" i="14" s="1"/>
  <c r="AJ36" i="14"/>
  <c r="A36" i="14" s="1"/>
  <c r="AH8" i="27"/>
  <c r="AI8" i="27" s="1"/>
  <c r="AH8" i="16" s="1"/>
  <c r="AI8" i="16" s="1"/>
  <c r="AJ50" i="14"/>
  <c r="A50" i="14" s="1"/>
  <c r="AJ34" i="14"/>
  <c r="A34" i="14" s="1"/>
  <c r="AJ33" i="14"/>
  <c r="A33" i="14" s="1"/>
  <c r="AJ25" i="14"/>
  <c r="A25" i="14" s="1"/>
  <c r="AJ27" i="14"/>
  <c r="A27" i="14" s="1"/>
  <c r="AJ9" i="14"/>
  <c r="A9" i="14" s="1"/>
  <c r="AJ8" i="14"/>
  <c r="A8" i="14" s="1"/>
  <c r="AJ21" i="14"/>
  <c r="A21" i="14" s="1"/>
  <c r="AJ19" i="14"/>
  <c r="A19" i="14" s="1"/>
  <c r="AJ26" i="14"/>
  <c r="A26" i="14" s="1"/>
  <c r="AJ11" i="14"/>
  <c r="A11" i="14" s="1"/>
  <c r="AJ24" i="14"/>
  <c r="A24" i="14" s="1"/>
  <c r="AJ12" i="14"/>
  <c r="A12" i="14" s="1"/>
  <c r="AJ13" i="14"/>
  <c r="A13" i="14" s="1"/>
  <c r="AJ20" i="14"/>
  <c r="A20" i="14" s="1"/>
  <c r="AJ17" i="14"/>
  <c r="A17" i="14" s="1"/>
  <c r="AJ15" i="14"/>
  <c r="A15" i="14" s="1"/>
  <c r="AJ28" i="14"/>
  <c r="A28" i="14" s="1"/>
  <c r="AI17" i="16"/>
  <c r="AH11" i="12"/>
  <c r="AI11" i="12" s="1"/>
  <c r="AH12" i="12"/>
  <c r="AI12" i="12" s="1"/>
  <c r="AJ22" i="14"/>
  <c r="A22" i="14" s="1"/>
  <c r="AI10" i="16"/>
  <c r="AH18" i="13"/>
  <c r="AI18" i="13" s="1"/>
  <c r="AJ18" i="14"/>
  <c r="A18" i="14" s="1"/>
  <c r="AJ10" i="14"/>
  <c r="A10" i="14" s="1"/>
  <c r="AJ29" i="14"/>
  <c r="A29" i="14" s="1"/>
  <c r="AJ23" i="14"/>
  <c r="A23" i="14" s="1"/>
  <c r="AJ30" i="14"/>
  <c r="A30" i="14" s="1"/>
  <c r="AJ32" i="14"/>
  <c r="A32" i="14" s="1"/>
  <c r="AJ31" i="14"/>
  <c r="A31" i="14" s="1"/>
  <c r="AH16" i="13"/>
  <c r="AI16" i="13" s="1"/>
  <c r="AJ16" i="14"/>
  <c r="A16" i="14" s="1"/>
  <c r="AJ14" i="14"/>
  <c r="A14" i="14" s="1"/>
  <c r="AH9" i="5"/>
  <c r="AI9" i="5" s="1"/>
  <c r="AH9" i="27" s="1"/>
  <c r="AI9" i="27" s="1"/>
  <c r="AH9" i="16" s="1"/>
  <c r="AH15" i="5"/>
  <c r="AI15" i="5" s="1"/>
  <c r="AH15" i="27" s="1"/>
  <c r="AI15" i="27" s="1"/>
  <c r="AH15" i="16" s="1"/>
  <c r="AH13" i="5"/>
  <c r="AI13" i="5" s="1"/>
  <c r="AH13" i="27" s="1"/>
  <c r="AI13" i="27" s="1"/>
  <c r="AH13" i="16" s="1"/>
  <c r="AJ48" i="13" l="1"/>
  <c r="A48" i="13" s="1"/>
  <c r="AJ36" i="13"/>
  <c r="A36" i="13" s="1"/>
  <c r="AJ43" i="13"/>
  <c r="A43" i="13" s="1"/>
  <c r="AJ40" i="13"/>
  <c r="A40" i="13" s="1"/>
  <c r="AJ46" i="13"/>
  <c r="A46" i="13" s="1"/>
  <c r="AJ47" i="13"/>
  <c r="A47" i="13" s="1"/>
  <c r="AJ39" i="13"/>
  <c r="A39" i="13" s="1"/>
  <c r="AJ37" i="13"/>
  <c r="A37" i="13" s="1"/>
  <c r="AJ44" i="13"/>
  <c r="A44" i="13" s="1"/>
  <c r="AJ50" i="13"/>
  <c r="A50" i="13" s="1"/>
  <c r="AJ42" i="13"/>
  <c r="A42" i="13" s="1"/>
  <c r="AJ35" i="13"/>
  <c r="A35" i="13" s="1"/>
  <c r="AJ38" i="13"/>
  <c r="A38" i="13" s="1"/>
  <c r="AJ49" i="13"/>
  <c r="A49" i="13" s="1"/>
  <c r="AJ45" i="13"/>
  <c r="A45" i="13" s="1"/>
  <c r="AJ41" i="13"/>
  <c r="A41" i="13" s="1"/>
  <c r="AJ34" i="13"/>
  <c r="A34" i="13" s="1"/>
  <c r="AJ33" i="13"/>
  <c r="A33" i="13" s="1"/>
  <c r="AJ19" i="13"/>
  <c r="A19" i="13" s="1"/>
  <c r="AH12" i="11"/>
  <c r="AI12" i="11" s="1"/>
  <c r="AJ24" i="13"/>
  <c r="A24" i="13" s="1"/>
  <c r="AJ8" i="13"/>
  <c r="A8" i="13" s="1"/>
  <c r="AH18" i="12"/>
  <c r="AI18" i="12" s="1"/>
  <c r="AJ18" i="13"/>
  <c r="A18" i="13" s="1"/>
  <c r="AJ26" i="13"/>
  <c r="A26" i="13" s="1"/>
  <c r="AH16" i="12"/>
  <c r="AI16" i="12" s="1"/>
  <c r="AJ16" i="13"/>
  <c r="A16" i="13" s="1"/>
  <c r="AJ23" i="13"/>
  <c r="A23" i="13" s="1"/>
  <c r="AJ25" i="13"/>
  <c r="A25" i="13" s="1"/>
  <c r="AJ20" i="13"/>
  <c r="A20" i="13" s="1"/>
  <c r="AJ11" i="13"/>
  <c r="A11" i="13" s="1"/>
  <c r="AJ22" i="13"/>
  <c r="A22" i="13" s="1"/>
  <c r="AJ14" i="13"/>
  <c r="A14" i="13" s="1"/>
  <c r="AJ21" i="13"/>
  <c r="A21" i="13" s="1"/>
  <c r="AJ12" i="13"/>
  <c r="A12" i="13" s="1"/>
  <c r="AJ17" i="13"/>
  <c r="A17" i="13" s="1"/>
  <c r="AJ9" i="13"/>
  <c r="A9" i="13" s="1"/>
  <c r="AJ10" i="13"/>
  <c r="A10" i="13" s="1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15" i="13" s="1"/>
  <c r="AJ30" i="13"/>
  <c r="A30" i="13" s="1"/>
  <c r="AH17" i="34"/>
  <c r="AI17" i="34" s="1"/>
  <c r="AH10" i="34"/>
  <c r="AI10" i="34" s="1"/>
  <c r="AI14" i="16"/>
  <c r="AH8" i="34"/>
  <c r="AI8" i="34" s="1"/>
  <c r="AJ42" i="12" l="1"/>
  <c r="A42" i="12" s="1"/>
  <c r="AJ50" i="12"/>
  <c r="A50" i="12" s="1"/>
  <c r="AJ39" i="12"/>
  <c r="A39" i="12" s="1"/>
  <c r="AJ48" i="12"/>
  <c r="A48" i="12" s="1"/>
  <c r="AJ47" i="12"/>
  <c r="A47" i="12" s="1"/>
  <c r="AJ40" i="12"/>
  <c r="A40" i="12" s="1"/>
  <c r="AJ49" i="12"/>
  <c r="A49" i="12" s="1"/>
  <c r="AJ37" i="12"/>
  <c r="A37" i="12" s="1"/>
  <c r="AJ36" i="12"/>
  <c r="A36" i="12" s="1"/>
  <c r="AJ44" i="12"/>
  <c r="A44" i="12" s="1"/>
  <c r="AJ35" i="12"/>
  <c r="A35" i="12" s="1"/>
  <c r="AJ38" i="12"/>
  <c r="A38" i="12" s="1"/>
  <c r="AJ45" i="12"/>
  <c r="A45" i="12" s="1"/>
  <c r="AJ46" i="12"/>
  <c r="A46" i="12" s="1"/>
  <c r="AJ43" i="12"/>
  <c r="A43" i="12" s="1"/>
  <c r="AJ41" i="12"/>
  <c r="A41" i="12" s="1"/>
  <c r="AJ34" i="12"/>
  <c r="A34" i="12" s="1"/>
  <c r="AJ33" i="12"/>
  <c r="A33" i="12" s="1"/>
  <c r="AJ12" i="12"/>
  <c r="A12" i="12" s="1"/>
  <c r="AJ29" i="12"/>
  <c r="A29" i="12" s="1"/>
  <c r="AJ30" i="12"/>
  <c r="A30" i="12" s="1"/>
  <c r="AJ23" i="12"/>
  <c r="A23" i="12" s="1"/>
  <c r="AJ10" i="12"/>
  <c r="A10" i="12" s="1"/>
  <c r="AH11" i="6"/>
  <c r="AI11" i="6" s="1"/>
  <c r="AJ24" i="12"/>
  <c r="A24" i="12" s="1"/>
  <c r="AJ22" i="12"/>
  <c r="A22" i="12" s="1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9" i="12" s="1"/>
  <c r="AJ14" i="12"/>
  <c r="A14" i="12" s="1"/>
  <c r="AJ8" i="12"/>
  <c r="A8" i="12" s="1"/>
  <c r="AJ13" i="12"/>
  <c r="A13" i="12" s="1"/>
  <c r="AJ20" i="12"/>
  <c r="A20" i="12" s="1"/>
  <c r="AJ19" i="12"/>
  <c r="A19" i="12" s="1"/>
  <c r="AJ17" i="12"/>
  <c r="A17" i="12" s="1"/>
  <c r="AJ28" i="12"/>
  <c r="A28" i="12" s="1"/>
  <c r="AJ11" i="12"/>
  <c r="A11" i="12" s="1"/>
  <c r="AJ31" i="12"/>
  <c r="A31" i="12" s="1"/>
  <c r="AJ32" i="12"/>
  <c r="A32" i="12" s="1"/>
  <c r="AH18" i="11"/>
  <c r="AI18" i="11" s="1"/>
  <c r="AJ18" i="12"/>
  <c r="A18" i="12" s="1"/>
  <c r="AH16" i="11"/>
  <c r="AI16" i="11" s="1"/>
  <c r="AJ16" i="12"/>
  <c r="A16" i="12" s="1"/>
  <c r="AJ21" i="12"/>
  <c r="A21" i="12" s="1"/>
  <c r="AH13" i="34"/>
  <c r="AI13" i="34" s="1"/>
  <c r="AH14" i="34"/>
  <c r="AI14" i="34" s="1"/>
  <c r="AH9" i="34"/>
  <c r="AI9" i="34" s="1"/>
  <c r="AH15" i="34"/>
  <c r="AI15" i="34" s="1"/>
  <c r="AJ39" i="11" l="1"/>
  <c r="A39" i="11" s="1"/>
  <c r="AJ37" i="11"/>
  <c r="A37" i="11" s="1"/>
  <c r="AJ40" i="11"/>
  <c r="A40" i="11" s="1"/>
  <c r="AJ35" i="11"/>
  <c r="A35" i="11" s="1"/>
  <c r="AJ47" i="11"/>
  <c r="A47" i="11" s="1"/>
  <c r="AJ43" i="11"/>
  <c r="A43" i="11" s="1"/>
  <c r="AJ42" i="11"/>
  <c r="A42" i="11" s="1"/>
  <c r="AJ38" i="11"/>
  <c r="A38" i="11" s="1"/>
  <c r="AJ44" i="11"/>
  <c r="A44" i="11" s="1"/>
  <c r="AJ50" i="11"/>
  <c r="A50" i="11" s="1"/>
  <c r="AJ41" i="11"/>
  <c r="A41" i="11" s="1"/>
  <c r="AJ45" i="11"/>
  <c r="A45" i="11" s="1"/>
  <c r="AJ48" i="11"/>
  <c r="A48" i="11" s="1"/>
  <c r="AJ46" i="11"/>
  <c r="A46" i="11" s="1"/>
  <c r="AJ49" i="11"/>
  <c r="A49" i="11" s="1"/>
  <c r="AJ36" i="11"/>
  <c r="A36" i="11" s="1"/>
  <c r="AJ34" i="11"/>
  <c r="A34" i="11" s="1"/>
  <c r="AJ33" i="11"/>
  <c r="A33" i="11" s="1"/>
  <c r="AJ10" i="11"/>
  <c r="A10" i="11" s="1"/>
  <c r="AH18" i="6"/>
  <c r="AI18" i="6" s="1"/>
  <c r="AJ18" i="11"/>
  <c r="A18" i="11" s="1"/>
  <c r="AJ27" i="11"/>
  <c r="A27" i="11" s="1"/>
  <c r="AJ31" i="11"/>
  <c r="A31" i="11" s="1"/>
  <c r="AJ29" i="11"/>
  <c r="A29" i="11" s="1"/>
  <c r="AJ15" i="11"/>
  <c r="A15" i="11" s="1"/>
  <c r="AJ30" i="11"/>
  <c r="A30" i="11" s="1"/>
  <c r="AJ21" i="11"/>
  <c r="A21" i="11" s="1"/>
  <c r="AJ12" i="11"/>
  <c r="A12" i="11" s="1"/>
  <c r="AJ28" i="11"/>
  <c r="A28" i="11" s="1"/>
  <c r="AJ25" i="11"/>
  <c r="A25" i="11" s="1"/>
  <c r="AJ13" i="11"/>
  <c r="A13" i="11" s="1"/>
  <c r="AJ14" i="11"/>
  <c r="A14" i="11" s="1"/>
  <c r="AJ24" i="11"/>
  <c r="A24" i="11" s="1"/>
  <c r="AJ19" i="11"/>
  <c r="A19" i="11" s="1"/>
  <c r="AJ32" i="11"/>
  <c r="A32" i="11" s="1"/>
  <c r="AJ17" i="11"/>
  <c r="A17" i="11" s="1"/>
  <c r="AJ22" i="11"/>
  <c r="A22" i="11" s="1"/>
  <c r="AJ11" i="11"/>
  <c r="A11" i="11" s="1"/>
  <c r="AH12" i="2"/>
  <c r="AI12" i="2" s="1"/>
  <c r="AH11" i="2"/>
  <c r="AI11" i="2" s="1"/>
  <c r="AH16" i="6"/>
  <c r="AI16" i="6" s="1"/>
  <c r="AJ16" i="11"/>
  <c r="A16" i="11" s="1"/>
  <c r="AJ20" i="11"/>
  <c r="A20" i="11" s="1"/>
  <c r="AJ9" i="11"/>
  <c r="A9" i="11" s="1"/>
  <c r="AJ26" i="11"/>
  <c r="A26" i="11" s="1"/>
  <c r="AJ8" i="11"/>
  <c r="A8" i="11" s="1"/>
  <c r="AJ23" i="11"/>
  <c r="A23" i="11" s="1"/>
  <c r="AJ40" i="6" l="1"/>
  <c r="A40" i="6" s="1"/>
  <c r="AJ36" i="6"/>
  <c r="A36" i="6" s="1"/>
  <c r="AJ48" i="6"/>
  <c r="A48" i="6" s="1"/>
  <c r="AJ42" i="6"/>
  <c r="A42" i="6" s="1"/>
  <c r="AJ43" i="6"/>
  <c r="A43" i="6" s="1"/>
  <c r="AJ41" i="6"/>
  <c r="A41" i="6" s="1"/>
  <c r="AJ37" i="6"/>
  <c r="A37" i="6" s="1"/>
  <c r="AJ47" i="6"/>
  <c r="A47" i="6" s="1"/>
  <c r="AJ39" i="6"/>
  <c r="A39" i="6" s="1"/>
  <c r="AJ50" i="6"/>
  <c r="A50" i="6" s="1"/>
  <c r="AJ35" i="6"/>
  <c r="A35" i="6" s="1"/>
  <c r="AJ44" i="6"/>
  <c r="A44" i="6" s="1"/>
  <c r="AJ38" i="6"/>
  <c r="A38" i="6" s="1"/>
  <c r="AJ45" i="6"/>
  <c r="A45" i="6" s="1"/>
  <c r="AJ46" i="6"/>
  <c r="A46" i="6" s="1"/>
  <c r="AJ49" i="6"/>
  <c r="A49" i="6" s="1"/>
  <c r="AJ34" i="6"/>
  <c r="A34" i="6" s="1"/>
  <c r="AJ33" i="6"/>
  <c r="A33" i="6" s="1"/>
  <c r="AJ21" i="6"/>
  <c r="A21" i="6" s="1"/>
  <c r="AJ19" i="6"/>
  <c r="A19" i="6" s="1"/>
  <c r="AJ30" i="6"/>
  <c r="A30" i="6" s="1"/>
  <c r="AH12" i="3"/>
  <c r="AJ9" i="6"/>
  <c r="A9" i="6" s="1"/>
  <c r="AJ10" i="6"/>
  <c r="A10" i="6" s="1"/>
  <c r="AJ25" i="6"/>
  <c r="A25" i="6" s="1"/>
  <c r="AJ20" i="6"/>
  <c r="A20" i="6" s="1"/>
  <c r="AJ17" i="6"/>
  <c r="A17" i="6" s="1"/>
  <c r="AJ23" i="6"/>
  <c r="A23" i="6" s="1"/>
  <c r="AJ22" i="6"/>
  <c r="A22" i="6" s="1"/>
  <c r="AJ24" i="6"/>
  <c r="A24" i="6" s="1"/>
  <c r="AJ11" i="6"/>
  <c r="A11" i="6" s="1"/>
  <c r="AJ31" i="6"/>
  <c r="A31" i="6" s="1"/>
  <c r="AH11" i="3"/>
  <c r="AJ28" i="6"/>
  <c r="A28" i="6" s="1"/>
  <c r="AJ12" i="6"/>
  <c r="A12" i="6" s="1"/>
  <c r="AH18" i="2"/>
  <c r="AI18" i="2" s="1"/>
  <c r="AJ18" i="6"/>
  <c r="A18" i="6" s="1"/>
  <c r="AJ15" i="6"/>
  <c r="A15" i="6" s="1"/>
  <c r="AJ14" i="6"/>
  <c r="A14" i="6" s="1"/>
  <c r="AJ27" i="6"/>
  <c r="A27" i="6" s="1"/>
  <c r="AJ29" i="6"/>
  <c r="A29" i="6" s="1"/>
  <c r="AH16" i="2"/>
  <c r="AI16" i="2" s="1"/>
  <c r="AJ16" i="6"/>
  <c r="A16" i="6" s="1"/>
  <c r="AJ26" i="6"/>
  <c r="A26" i="6" s="1"/>
  <c r="AJ13" i="6"/>
  <c r="A13" i="6" s="1"/>
  <c r="AJ32" i="6"/>
  <c r="A32" i="6" s="1"/>
  <c r="AJ8" i="6"/>
  <c r="A8" i="6" s="1"/>
  <c r="AJ41" i="2" l="1"/>
  <c r="A41" i="2" s="1"/>
  <c r="AJ42" i="2"/>
  <c r="A42" i="2" s="1"/>
  <c r="AJ50" i="2"/>
  <c r="A50" i="2" s="1"/>
  <c r="AJ37" i="2"/>
  <c r="A37" i="2" s="1"/>
  <c r="AJ47" i="2"/>
  <c r="A47" i="2" s="1"/>
  <c r="AJ35" i="2"/>
  <c r="A35" i="2" s="1"/>
  <c r="AJ46" i="2"/>
  <c r="A46" i="2" s="1"/>
  <c r="AJ38" i="2"/>
  <c r="A38" i="2" s="1"/>
  <c r="AJ36" i="2"/>
  <c r="A36" i="2" s="1"/>
  <c r="AJ44" i="2"/>
  <c r="A44" i="2" s="1"/>
  <c r="AJ43" i="2"/>
  <c r="A43" i="2" s="1"/>
  <c r="AJ45" i="2"/>
  <c r="A45" i="2" s="1"/>
  <c r="AJ39" i="2"/>
  <c r="A39" i="2" s="1"/>
  <c r="AJ49" i="2"/>
  <c r="A49" i="2" s="1"/>
  <c r="AJ40" i="2"/>
  <c r="A40" i="2" s="1"/>
  <c r="AJ48" i="2"/>
  <c r="A48" i="2" s="1"/>
  <c r="AJ34" i="2"/>
  <c r="A34" i="2" s="1"/>
  <c r="AJ33" i="2"/>
  <c r="A33" i="2" s="1"/>
  <c r="AH16" i="3"/>
  <c r="AJ16" i="2"/>
  <c r="A16" i="2" s="1"/>
  <c r="AJ20" i="2"/>
  <c r="A20" i="2" s="1"/>
  <c r="AJ32" i="2"/>
  <c r="A32" i="2" s="1"/>
  <c r="AJ12" i="2"/>
  <c r="A12" i="2" s="1"/>
  <c r="AJ17" i="2"/>
  <c r="A17" i="2" s="1"/>
  <c r="AJ21" i="2"/>
  <c r="A21" i="2" s="1"/>
  <c r="AJ19" i="2"/>
  <c r="A19" i="2" s="1"/>
  <c r="AJ25" i="2"/>
  <c r="A25" i="2" s="1"/>
  <c r="AJ11" i="2"/>
  <c r="A11" i="2" s="1"/>
  <c r="AJ13" i="2"/>
  <c r="A13" i="2" s="1"/>
  <c r="AJ8" i="2"/>
  <c r="A8" i="2" s="1"/>
  <c r="AJ9" i="2"/>
  <c r="A9" i="2" s="1"/>
  <c r="AJ15" i="2"/>
  <c r="A15" i="2" s="1"/>
  <c r="AJ22" i="2"/>
  <c r="A22" i="2" s="1"/>
  <c r="AJ24" i="2"/>
  <c r="A24" i="2" s="1"/>
  <c r="AJ31" i="2"/>
  <c r="A31" i="2" s="1"/>
  <c r="AJ23" i="2"/>
  <c r="A23" i="2" s="1"/>
  <c r="AJ14" i="2"/>
  <c r="A14" i="2" s="1"/>
  <c r="AJ10" i="2"/>
  <c r="A10" i="2" s="1"/>
  <c r="AJ26" i="2"/>
  <c r="A26" i="2" s="1"/>
  <c r="AJ30" i="2"/>
  <c r="A30" i="2" s="1"/>
  <c r="AJ28" i="2"/>
  <c r="A28" i="2" s="1"/>
  <c r="AJ27" i="2"/>
  <c r="A27" i="2" s="1"/>
  <c r="AH18" i="3"/>
  <c r="AJ18" i="2"/>
  <c r="A18" i="2" s="1"/>
  <c r="AJ29" i="2"/>
  <c r="A29" i="2" s="1"/>
  <c r="AI11" i="3"/>
  <c r="AI12" i="3"/>
  <c r="AH12" i="4" l="1"/>
  <c r="AI12" i="4" s="1"/>
  <c r="AH11" i="4"/>
  <c r="AI11" i="4" s="1"/>
  <c r="AI18" i="3"/>
  <c r="AI16" i="3"/>
  <c r="AJ39" i="3" l="1"/>
  <c r="A39" i="3" s="1"/>
  <c r="AJ49" i="3"/>
  <c r="A49" i="3" s="1"/>
  <c r="AJ48" i="3"/>
  <c r="A48" i="3" s="1"/>
  <c r="AJ45" i="3"/>
  <c r="A45" i="3" s="1"/>
  <c r="AJ36" i="3"/>
  <c r="A36" i="3" s="1"/>
  <c r="AJ37" i="3"/>
  <c r="A37" i="3" s="1"/>
  <c r="AJ40" i="3"/>
  <c r="A40" i="3" s="1"/>
  <c r="AJ42" i="3"/>
  <c r="A42" i="3" s="1"/>
  <c r="AJ46" i="3"/>
  <c r="A46" i="3" s="1"/>
  <c r="AJ35" i="3"/>
  <c r="A35" i="3" s="1"/>
  <c r="AJ43" i="3"/>
  <c r="A43" i="3" s="1"/>
  <c r="AJ41" i="3"/>
  <c r="A41" i="3" s="1"/>
  <c r="AJ50" i="3"/>
  <c r="A50" i="3" s="1"/>
  <c r="AJ44" i="3"/>
  <c r="A44" i="3" s="1"/>
  <c r="AJ47" i="3"/>
  <c r="A47" i="3" s="1"/>
  <c r="AJ38" i="3"/>
  <c r="A38" i="3" s="1"/>
  <c r="AJ34" i="3"/>
  <c r="A34" i="3" s="1"/>
  <c r="AJ33" i="3"/>
  <c r="A33" i="3" s="1"/>
  <c r="AJ22" i="3"/>
  <c r="A22" i="3" s="1"/>
  <c r="AJ28" i="3"/>
  <c r="A28" i="3" s="1"/>
  <c r="AJ26" i="3"/>
  <c r="A26" i="3" s="1"/>
  <c r="AJ30" i="3"/>
  <c r="A30" i="3" s="1"/>
  <c r="AJ20" i="3"/>
  <c r="A20" i="3" s="1"/>
  <c r="AJ17" i="3"/>
  <c r="A17" i="3" s="1"/>
  <c r="AJ10" i="3"/>
  <c r="A10" i="3" s="1"/>
  <c r="AJ31" i="3"/>
  <c r="A31" i="3" s="1"/>
  <c r="AJ32" i="3"/>
  <c r="A32" i="3" s="1"/>
  <c r="AJ8" i="3"/>
  <c r="A8" i="3" s="1"/>
  <c r="AJ21" i="3"/>
  <c r="A21" i="3" s="1"/>
  <c r="AJ15" i="3"/>
  <c r="A15" i="3" s="1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16" i="3" s="1"/>
  <c r="AJ14" i="3"/>
  <c r="A14" i="3" s="1"/>
  <c r="AJ11" i="3"/>
  <c r="A11" i="3" s="1"/>
  <c r="AH18" i="4"/>
  <c r="AI18" i="4" s="1"/>
  <c r="AJ18" i="3"/>
  <c r="A18" i="3" s="1"/>
  <c r="AJ23" i="3"/>
  <c r="A23" i="3" s="1"/>
  <c r="AJ12" i="3"/>
  <c r="A12" i="3" s="1"/>
  <c r="AJ19" i="3"/>
  <c r="A19" i="3" s="1"/>
  <c r="AJ13" i="3"/>
  <c r="A13" i="3" s="1"/>
  <c r="AJ9" i="3"/>
  <c r="A9" i="3" s="1"/>
  <c r="AJ25" i="3"/>
  <c r="A25" i="3" s="1"/>
  <c r="AH12" i="5"/>
  <c r="AI12" i="5" s="1"/>
  <c r="AH12" i="27" s="1"/>
  <c r="AI12" i="27" s="1"/>
  <c r="AH12" i="16" s="1"/>
  <c r="AJ43" i="4" l="1"/>
  <c r="A43" i="4" s="1"/>
  <c r="AJ36" i="4"/>
  <c r="A36" i="4" s="1"/>
  <c r="AJ46" i="4"/>
  <c r="A46" i="4" s="1"/>
  <c r="AJ47" i="4"/>
  <c r="A47" i="4" s="1"/>
  <c r="AH11" i="27"/>
  <c r="AI11" i="27" s="1"/>
  <c r="AJ48" i="4"/>
  <c r="A48" i="4" s="1"/>
  <c r="AJ49" i="4"/>
  <c r="A49" i="4" s="1"/>
  <c r="AJ42" i="4"/>
  <c r="A42" i="4" s="1"/>
  <c r="AJ35" i="4"/>
  <c r="A35" i="4" s="1"/>
  <c r="AJ50" i="4"/>
  <c r="A50" i="4" s="1"/>
  <c r="AJ38" i="4"/>
  <c r="A38" i="4" s="1"/>
  <c r="AJ39" i="4"/>
  <c r="A39" i="4" s="1"/>
  <c r="AJ37" i="4"/>
  <c r="A37" i="4" s="1"/>
  <c r="AJ40" i="4"/>
  <c r="A40" i="4" s="1"/>
  <c r="AJ45" i="4"/>
  <c r="A45" i="4" s="1"/>
  <c r="AJ41" i="4"/>
  <c r="A41" i="4" s="1"/>
  <c r="AJ44" i="4"/>
  <c r="A44" i="4" s="1"/>
  <c r="AJ34" i="4"/>
  <c r="A34" i="4" s="1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21" i="4" s="1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23" i="4" s="1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8" i="27" s="1"/>
  <c r="AI18" i="27" s="1"/>
  <c r="AH18" i="16" s="1"/>
  <c r="AH16" i="5"/>
  <c r="AI16" i="5" s="1"/>
  <c r="AH16" i="27" s="1"/>
  <c r="AI16" i="27" s="1"/>
  <c r="AH16" i="16" s="1"/>
  <c r="AJ43" i="5" l="1"/>
  <c r="A43" i="5" s="1"/>
  <c r="AJ37" i="5"/>
  <c r="A37" i="5" s="1"/>
  <c r="AJ38" i="5"/>
  <c r="A38" i="5" s="1"/>
  <c r="AJ41" i="5"/>
  <c r="A41" i="5" s="1"/>
  <c r="AJ35" i="5"/>
  <c r="A35" i="5" s="1"/>
  <c r="AJ46" i="5"/>
  <c r="A46" i="5" s="1"/>
  <c r="AJ48" i="5"/>
  <c r="A48" i="5" s="1"/>
  <c r="AJ47" i="5"/>
  <c r="A47" i="5" s="1"/>
  <c r="AJ39" i="5"/>
  <c r="A39" i="5" s="1"/>
  <c r="AJ44" i="5"/>
  <c r="A44" i="5" s="1"/>
  <c r="AJ40" i="5"/>
  <c r="A40" i="5" s="1"/>
  <c r="AJ42" i="5"/>
  <c r="A42" i="5" s="1"/>
  <c r="AJ36" i="5"/>
  <c r="A36" i="5" s="1"/>
  <c r="AH11" i="16"/>
  <c r="AI11" i="16" s="1"/>
  <c r="AJ48" i="27"/>
  <c r="A48" i="27" s="1"/>
  <c r="AJ45" i="27"/>
  <c r="A45" i="27" s="1"/>
  <c r="AJ49" i="27"/>
  <c r="A49" i="27" s="1"/>
  <c r="AJ37" i="27"/>
  <c r="A37" i="27" s="1"/>
  <c r="AJ40" i="27"/>
  <c r="A40" i="27" s="1"/>
  <c r="AJ38" i="27"/>
  <c r="A38" i="27" s="1"/>
  <c r="AJ36" i="27"/>
  <c r="A36" i="27" s="1"/>
  <c r="AJ35" i="27"/>
  <c r="A35" i="27" s="1"/>
  <c r="AJ39" i="27"/>
  <c r="A39" i="27" s="1"/>
  <c r="AJ50" i="27"/>
  <c r="A50" i="27" s="1"/>
  <c r="AJ47" i="27"/>
  <c r="A47" i="27" s="1"/>
  <c r="AJ46" i="27"/>
  <c r="A46" i="27" s="1"/>
  <c r="AJ43" i="27"/>
  <c r="A43" i="27" s="1"/>
  <c r="AJ44" i="27"/>
  <c r="A44" i="27" s="1"/>
  <c r="AJ41" i="27"/>
  <c r="A41" i="27" s="1"/>
  <c r="AJ42" i="27"/>
  <c r="A42" i="27" s="1"/>
  <c r="AJ45" i="5"/>
  <c r="A45" i="5" s="1"/>
  <c r="AJ49" i="5"/>
  <c r="A49" i="5" s="1"/>
  <c r="AJ50" i="5"/>
  <c r="A50" i="5" s="1"/>
  <c r="AJ9" i="27"/>
  <c r="A9" i="27" s="1"/>
  <c r="AJ30" i="27"/>
  <c r="A30" i="27" s="1"/>
  <c r="AJ31" i="27"/>
  <c r="A31" i="27" s="1"/>
  <c r="AJ34" i="27"/>
  <c r="A34" i="27" s="1"/>
  <c r="AJ15" i="27"/>
  <c r="A15" i="27" s="1"/>
  <c r="AJ17" i="27"/>
  <c r="A17" i="27" s="1"/>
  <c r="AJ8" i="27"/>
  <c r="A8" i="27" s="1"/>
  <c r="AJ25" i="27"/>
  <c r="A25" i="27" s="1"/>
  <c r="AJ13" i="27"/>
  <c r="A13" i="27" s="1"/>
  <c r="AJ19" i="27"/>
  <c r="A19" i="27" s="1"/>
  <c r="AJ23" i="27"/>
  <c r="A23" i="27" s="1"/>
  <c r="AJ20" i="27"/>
  <c r="A20" i="27" s="1"/>
  <c r="AJ22" i="27"/>
  <c r="A22" i="27" s="1"/>
  <c r="AJ29" i="27"/>
  <c r="A29" i="27" s="1"/>
  <c r="AJ12" i="27"/>
  <c r="A12" i="27" s="1"/>
  <c r="AJ28" i="27"/>
  <c r="A28" i="27" s="1"/>
  <c r="AJ14" i="27"/>
  <c r="A14" i="27" s="1"/>
  <c r="AJ26" i="27"/>
  <c r="A26" i="27" s="1"/>
  <c r="AJ18" i="27"/>
  <c r="A18" i="27" s="1"/>
  <c r="AJ33" i="27"/>
  <c r="A33" i="27" s="1"/>
  <c r="AJ11" i="27"/>
  <c r="A11" i="27" s="1"/>
  <c r="AJ21" i="27"/>
  <c r="A21" i="27" s="1"/>
  <c r="AJ24" i="27"/>
  <c r="A24" i="27" s="1"/>
  <c r="AJ10" i="27"/>
  <c r="A10" i="27" s="1"/>
  <c r="AJ32" i="27"/>
  <c r="A32" i="27" s="1"/>
  <c r="AJ27" i="27"/>
  <c r="A27" i="27" s="1"/>
  <c r="AJ16" i="27"/>
  <c r="A16" i="27" s="1"/>
  <c r="AJ34" i="5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9" i="5" s="1"/>
  <c r="AJ8" i="5"/>
  <c r="A8" i="5" s="1"/>
  <c r="AJ10" i="5"/>
  <c r="A10" i="5" s="1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21" i="5" s="1"/>
  <c r="AJ15" i="5"/>
  <c r="A15" i="5" s="1"/>
  <c r="AJ18" i="5"/>
  <c r="A18" i="5" s="1"/>
  <c r="AJ22" i="5"/>
  <c r="A22" i="5" s="1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14" i="5" s="1"/>
  <c r="AJ17" i="5"/>
  <c r="A17" i="5" s="1"/>
  <c r="AH12" i="34"/>
  <c r="AI12" i="34" s="1"/>
  <c r="AH16" i="34" l="1"/>
  <c r="AI16" i="34" s="1"/>
  <c r="AH11" i="34"/>
  <c r="AI11" i="34" s="1"/>
  <c r="AI18" i="16"/>
  <c r="AJ33" i="16" s="1"/>
  <c r="A33" i="16" s="1"/>
  <c r="AJ48" i="16" l="1"/>
  <c r="A48" i="16" s="1"/>
  <c r="AJ45" i="16"/>
  <c r="A45" i="16" s="1"/>
  <c r="AJ37" i="16"/>
  <c r="A37" i="16" s="1"/>
  <c r="AJ43" i="16"/>
  <c r="A43" i="16" s="1"/>
  <c r="AJ40" i="16"/>
  <c r="A40" i="16" s="1"/>
  <c r="AJ50" i="16"/>
  <c r="A50" i="16" s="1"/>
  <c r="AJ36" i="16"/>
  <c r="A36" i="16" s="1"/>
  <c r="AJ49" i="16"/>
  <c r="A49" i="16" s="1"/>
  <c r="AJ46" i="16"/>
  <c r="A46" i="16" s="1"/>
  <c r="AJ38" i="16"/>
  <c r="A38" i="16" s="1"/>
  <c r="AJ44" i="16"/>
  <c r="A44" i="16" s="1"/>
  <c r="AJ39" i="16"/>
  <c r="A39" i="16" s="1"/>
  <c r="AJ41" i="16"/>
  <c r="A41" i="16" s="1"/>
  <c r="AJ35" i="16"/>
  <c r="A35" i="16" s="1"/>
  <c r="AJ42" i="16"/>
  <c r="A42" i="16" s="1"/>
  <c r="AJ47" i="16"/>
  <c r="A47" i="16" s="1"/>
  <c r="AJ34" i="16"/>
  <c r="A34" i="16" s="1"/>
  <c r="AJ26" i="16"/>
  <c r="A26" i="16" s="1"/>
  <c r="AJ13" i="16"/>
  <c r="A13" i="16" s="1"/>
  <c r="AJ19" i="16"/>
  <c r="A19" i="16" s="1"/>
  <c r="AJ9" i="16"/>
  <c r="A9" i="16" s="1"/>
  <c r="AJ17" i="16"/>
  <c r="A17" i="16" s="1"/>
  <c r="AJ16" i="16"/>
  <c r="A16" i="16" s="1"/>
  <c r="AJ25" i="16"/>
  <c r="A25" i="16" s="1"/>
  <c r="AJ8" i="16"/>
  <c r="A8" i="16" s="1"/>
  <c r="AJ15" i="16"/>
  <c r="A15" i="16" s="1"/>
  <c r="AJ10" i="16"/>
  <c r="A10" i="16" s="1"/>
  <c r="AJ23" i="16"/>
  <c r="A23" i="16" s="1"/>
  <c r="AJ14" i="16"/>
  <c r="A14" i="16" s="1"/>
  <c r="AJ22" i="16"/>
  <c r="A22" i="16" s="1"/>
  <c r="AJ32" i="16"/>
  <c r="A32" i="16" s="1"/>
  <c r="AJ12" i="16"/>
  <c r="A12" i="16" s="1"/>
  <c r="AJ20" i="16"/>
  <c r="A20" i="16" s="1"/>
  <c r="AJ21" i="16"/>
  <c r="A21" i="16" s="1"/>
  <c r="AJ24" i="16"/>
  <c r="A24" i="16" s="1"/>
  <c r="AJ30" i="16"/>
  <c r="A30" i="16" s="1"/>
  <c r="AJ18" i="16"/>
  <c r="A18" i="16" s="1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44" i="34" s="1"/>
  <c r="A44" i="34" s="1"/>
  <c r="AJ36" i="34" l="1"/>
  <c r="A36" i="34" s="1"/>
  <c r="AJ45" i="34"/>
  <c r="A45" i="34" s="1"/>
  <c r="AJ38" i="34"/>
  <c r="A38" i="34" s="1"/>
  <c r="AJ48" i="34"/>
  <c r="A48" i="34" s="1"/>
  <c r="AJ42" i="34"/>
  <c r="A42" i="34" s="1"/>
  <c r="AJ37" i="34"/>
  <c r="A37" i="34" s="1"/>
  <c r="AJ39" i="34"/>
  <c r="A39" i="34" s="1"/>
  <c r="AJ47" i="34"/>
  <c r="A47" i="34" s="1"/>
  <c r="AJ40" i="34"/>
  <c r="A40" i="34" s="1"/>
  <c r="AJ43" i="34"/>
  <c r="A43" i="34" s="1"/>
  <c r="AJ50" i="34"/>
  <c r="A50" i="34" s="1"/>
  <c r="AJ41" i="34"/>
  <c r="A41" i="34" s="1"/>
  <c r="AJ46" i="34"/>
  <c r="A46" i="34" s="1"/>
  <c r="AJ35" i="34"/>
  <c r="A35" i="34" s="1"/>
  <c r="AJ49" i="34"/>
  <c r="A49" i="34" s="1"/>
  <c r="AJ33" i="34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</calcChain>
</file>

<file path=xl/sharedStrings.xml><?xml version="1.0" encoding="utf-8"?>
<sst xmlns="http://schemas.openxmlformats.org/spreadsheetml/2006/main" count="2164" uniqueCount="116">
  <si>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</si>
  <si>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</si>
  <si>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</si>
  <si>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</si>
  <si>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</si>
  <si>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</si>
  <si>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</si>
  <si>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</si>
  <si>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</si>
  <si>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</si>
  <si>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</si>
  <si>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</si>
  <si>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</si>
  <si>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</si>
  <si>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</si>
  <si>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</si>
  <si>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</si>
  <si>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</si>
  <si>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</si>
  <si>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</si>
  <si>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</si>
  <si>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</si>
  <si>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</si>
  <si>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</si>
  <si>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</si>
  <si>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</si>
  <si>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</si>
  <si>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</si>
  <si>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</si>
  <si>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</si>
  <si>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</si>
  <si>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</si>
  <si>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</si>
  <si>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</si>
  <si>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</si>
  <si>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</si>
  <si>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</si>
  <si>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</si>
  <si>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</si>
  <si>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</si>
  <si>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</si>
  <si>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</si>
  <si>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</si>
  <si>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</si>
  <si>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</si>
  <si>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</si>
  <si>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</si>
  <si>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</si>
  <si>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</si>
  <si>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</si>
  <si>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</si>
  <si>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</si>
  <si>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</si>
  <si>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</si>
  <si>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</si>
  <si>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</si>
  <si>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Paderborn</t>
  </si>
  <si>
    <t>Elversberg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</si>
  <si>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</si>
  <si>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</si>
  <si>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</si>
  <si>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</si>
  <si>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</si>
  <si>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</si>
  <si>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</si>
  <si>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</si>
  <si>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</si>
  <si>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</si>
  <si>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</si>
  <si>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</si>
  <si>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</si>
  <si>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</si>
  <si>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</si>
  <si>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</si>
  <si>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</si>
  <si>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</si>
  <si>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</si>
  <si>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</si>
  <si>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</si>
  <si>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</si>
  <si>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</si>
  <si>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</si>
  <si>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</si>
  <si>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</si>
  <si>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</si>
  <si>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</si>
  <si>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</si>
  <si>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</si>
  <si>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</si>
  <si>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</si>
  <si>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</si>
  <si>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Archie04</t>
  </si>
  <si>
    <t>Rückrunde</t>
  </si>
  <si>
    <t>B. München</t>
  </si>
  <si>
    <t>Dortmund</t>
  </si>
  <si>
    <t>Stuttgart</t>
  </si>
  <si>
    <t>Leipzig</t>
  </si>
  <si>
    <t>Hoffenheim</t>
  </si>
  <si>
    <t>Freiburg</t>
  </si>
  <si>
    <t>Frankfurt</t>
  </si>
  <si>
    <t>Hamburg</t>
  </si>
  <si>
    <t>Bremen</t>
  </si>
  <si>
    <t>Köln</t>
  </si>
  <si>
    <t>Gladbach</t>
  </si>
  <si>
    <t>U. Berlin</t>
  </si>
  <si>
    <t>Augsburg</t>
  </si>
  <si>
    <t>Leverkusen</t>
  </si>
  <si>
    <t>Mainz</t>
  </si>
  <si>
    <t>0</t>
  </si>
  <si>
    <t>1</t>
  </si>
  <si>
    <t>4</t>
  </si>
  <si>
    <t>MichaBolz</t>
  </si>
  <si>
    <t>Jasmin1985</t>
  </si>
  <si>
    <t>Markus Müller</t>
  </si>
  <si>
    <t>Thomas Müller</t>
  </si>
  <si>
    <t>Totti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</si>
</sst>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7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0" fontId="4" fillId="3" borderId="0" xfId="0" applyFont="1" applyFill="1"/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0" borderId="23" xfId="0" applyBorder="1"/>
    <xf numFmtId="44" fontId="0" fillId="0" borderId="0" xfId="1" applyFont="1" applyFill="1" applyBorder="1"/>
    <xf numFmtId="1" fontId="14" fillId="3" borderId="11" xfId="0" applyNumberFormat="1" applyFont="1" applyFill="1" applyBorder="1" applyAlignment="1" applyProtection="1">
      <alignment horizontal="center"/>
      <protection locked="0" hidden="1"/>
    </xf>
    <xf numFmtId="1" fontId="14" fillId="6" borderId="11" xfId="0" applyNumberFormat="1" applyFont="1" applyFill="1" applyBorder="1" applyAlignment="1" applyProtection="1">
      <alignment horizontal="center"/>
      <protection locked="0" hidden="1"/>
    </xf>
  </cellXfs>
  <cellStyles count="2">
    <cellStyle name="Standard" xfId="0" builtinId="0"/>
    <cellStyle name="Währung" xfId="1" builtinId="4"/>
  </cellStyles>
  <dxfs count="176"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0"/>
  <sheetViews>
    <sheetView tabSelected="1" workbookViewId="0">
      <pane ySplit="6" topLeftCell="A7" activePane="bottomLeft" state="frozen"/>
      <selection activeCell="AH32" sqref="AH32"/>
      <selection pane="bottomLeft" activeCell="K15" sqref="K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93</v>
      </c>
      <c r="F4" s="14" t="s">
        <v>57</v>
      </c>
      <c r="I4" s="14" t="s">
        <v>96</v>
      </c>
      <c r="L4" s="14" t="s">
        <v>107</v>
      </c>
      <c r="O4" s="14" t="s">
        <v>104</v>
      </c>
      <c r="R4" s="14" t="s">
        <v>102</v>
      </c>
      <c r="U4" s="14" t="s">
        <v>94</v>
      </c>
      <c r="X4" s="14" t="s">
        <v>98</v>
      </c>
      <c r="AA4" s="14" t="s">
        <v>105</v>
      </c>
      <c r="AE4" s="64"/>
      <c r="AF4" s="64"/>
      <c r="AJ4" s="41"/>
    </row>
    <row r="5" spans="1:40" ht="13.9" customHeight="1" thickBot="1" x14ac:dyDescent="0.25">
      <c r="B5" s="14"/>
      <c r="I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95</v>
      </c>
      <c r="F6" s="14" t="s">
        <v>106</v>
      </c>
      <c r="I6" s="14" t="s">
        <v>103</v>
      </c>
      <c r="L6" s="14" t="s">
        <v>56</v>
      </c>
      <c r="O6" s="14" t="s">
        <v>99</v>
      </c>
      <c r="R6" s="14" t="s">
        <v>97</v>
      </c>
      <c r="U6" s="14" t="s">
        <v>100</v>
      </c>
      <c r="X6" s="14" t="s">
        <v>101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13</v>
      </c>
      <c r="D7" s="65" t="s">
        <v>109</v>
      </c>
      <c r="E7" s="66" t="s">
        <v>1</v>
      </c>
      <c r="F7" s="65" t="s">
        <v>2</v>
      </c>
      <c r="G7" s="65" t="s">
        <v>12</v>
      </c>
      <c r="H7" s="66" t="s">
        <v>1</v>
      </c>
      <c r="I7" s="65" t="s">
        <v>2</v>
      </c>
      <c r="J7" s="65" t="s">
        <v>108</v>
      </c>
      <c r="K7" s="66" t="s">
        <v>1</v>
      </c>
      <c r="L7" s="65" t="s">
        <v>108</v>
      </c>
      <c r="M7" s="65" t="s">
        <v>108</v>
      </c>
      <c r="N7" s="66" t="s">
        <v>1</v>
      </c>
      <c r="O7" s="65" t="s">
        <v>2</v>
      </c>
      <c r="P7" s="65" t="s">
        <v>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108</v>
      </c>
      <c r="W7" s="66" t="s">
        <v>1</v>
      </c>
      <c r="X7" s="65" t="s">
        <v>110</v>
      </c>
      <c r="Y7" s="65" t="s">
        <v>109</v>
      </c>
      <c r="Z7" s="66" t="s">
        <v>1</v>
      </c>
      <c r="AA7" s="65" t="s">
        <v>2</v>
      </c>
      <c r="AB7" s="65" t="s">
        <v>108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>AJ8</f>
        <v>18</v>
      </c>
      <c r="B8" s="18" t="s">
        <v>87</v>
      </c>
      <c r="C8" s="15" t="s">
        <v>2</v>
      </c>
      <c r="D8" s="16" t="s">
        <v>109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109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109</v>
      </c>
      <c r="K8" s="17" t="str">
        <f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109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109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109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109</v>
      </c>
      <c r="W8" s="17" t="str">
        <f>IF(OR(EXACT($U$7,U8)*(EXACT($V$7,V8)))=TRUE,$AN$9,IF(($V$7-$U$7=V8-U8),$AN$8,IF(OR(EXACT($U$7&gt;$V$7,U8&gt;V8)*EXACT($U$7=$V$7,U8=V8)*EXACT($U$7&lt;$V$7,U8&lt;V8)),$AN$7,0)))</f>
        <v>3</v>
      </c>
      <c r="X8" s="15" t="s">
        <v>12</v>
      </c>
      <c r="Y8" s="16" t="s">
        <v>108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109</v>
      </c>
      <c r="AB8" s="16" t="s">
        <v>12</v>
      </c>
      <c r="AC8" s="95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>E8+K8+Q8+T8+N8+H8+W8+Z8+AC8+AF8</f>
        <v>9</v>
      </c>
      <c r="AH8" s="19"/>
      <c r="AI8" s="20">
        <f>AG8+AH8</f>
        <v>9</v>
      </c>
      <c r="AJ8" s="21">
        <f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29</v>
      </c>
      <c r="B9" s="18" t="s">
        <v>83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 t="s">
        <v>2</v>
      </c>
      <c r="V9" s="16" t="s">
        <v>109</v>
      </c>
      <c r="W9" s="17" t="str">
        <f>IF(OR(EXACT($U$7,U9)*(EXACT($V$7,V9)))=TRUE,$AN$9,IF(($V$7-$U$7=V9-U9),$AN$8,IF(OR(EXACT($U$7&gt;$V$7,U9&gt;V9)*EXACT($U$7=$V$7,U9=V9)*EXACT($U$7&lt;$V$7,U9&lt;V9)),$AN$7,0)))</f>
        <v>3</v>
      </c>
      <c r="X9" s="15" t="s">
        <v>12</v>
      </c>
      <c r="Y9" s="16" t="s">
        <v>109</v>
      </c>
      <c r="Z9" s="17" t="str">
        <f>IF(OR(EXACT($X$7,X9)*(EXACT($Y$7,Y9)))=TRUE,$AN$9,IF(($Y$7-$X$7=Y9-X9),$AN$8,IF(OR(EXACT($X$7&gt;$Y$7,X9&gt;Y9)*EXACT($X$7=$Y$7,X9=Y9)*EXACT($X$7&lt;$Y$7,X9&lt;Y9)),$AN$7,0)))</f>
        <v>2</v>
      </c>
      <c r="AA9" s="15" t="s">
        <v>109</v>
      </c>
      <c r="AB9" s="16" t="s">
        <v>12</v>
      </c>
      <c r="AC9" s="95">
        <f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>E9+K9+Q9+T9+N9+H9+W9+Z9+AC9+AF9</f>
        <v>5</v>
      </c>
      <c r="AH9" s="19"/>
      <c r="AI9" s="20">
        <f>AG9+AH9</f>
        <v>5</v>
      </c>
      <c r="AJ9" s="21">
        <f>RANK(AI9,$AI$8:$AI$50)</f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2</v>
      </c>
      <c r="B10" s="18" t="s">
        <v>91</v>
      </c>
      <c r="C10" s="15" t="s">
        <v>110</v>
      </c>
      <c r="D10" s="16" t="s">
        <v>109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109</v>
      </c>
      <c r="H10" s="17" t="str">
        <f>IF(OR(EXACT($F$7,F10)*(EXACT($G$7,G10)))=TRUE,$AN$9,IF(($G$7-$F$7=G10-F10),$AN$8,IF(OR(EXACT($F$7&gt;$G$7,F10&gt;G10)*EXACT($F$7=$G$7,F10=G10)*EXACT($F$7&lt;$G$7,F10&lt;G10)),$AN$7,0)))</f>
        <v>3</v>
      </c>
      <c r="I10" s="15" t="s">
        <v>2</v>
      </c>
      <c r="J10" s="16" t="s">
        <v>109</v>
      </c>
      <c r="K10" s="17" t="str">
        <f>IF(OR(EXACT($I$7,I10)*(EXACT($J$7,J10)))=TRUE,$AN$9,IF(($J$7-$I$7=J10-I10),$AN$8,IF(OR(EXACT($I$7&gt;$J$7,I10&gt;J10)*EXACT($I$7=$J$7,I10=J10)*EXACT($I$7&lt;$J$7,I10&lt;J10)),$AN$7,0)))</f>
        <v>2</v>
      </c>
      <c r="L10" s="15" t="s">
        <v>12</v>
      </c>
      <c r="M10" s="16" t="s">
        <v>12</v>
      </c>
      <c r="N10" s="17" t="str">
        <f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109</v>
      </c>
      <c r="Q10" s="17">
        <f>IF(OR(EXACT($O$7,O10)*(EXACT($P$7,P10)))=TRUE,$AN$9,IF(($P$7-$O$7=P10-O10),$AN$8,IF(OR(EXACT($O$7&gt;$P$7,O10&gt;P10)*EXACT($O$7=$P$7,O10=P10)*EXACT($O$7&lt;$P$7,O10&lt;P10)),$AN$7,0)))</f>
        <v>0</v>
      </c>
      <c r="R10" s="15" t="s">
        <v>109</v>
      </c>
      <c r="S10" s="16" t="s">
        <v>2</v>
      </c>
      <c r="T10" s="17">
        <f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109</v>
      </c>
      <c r="W10" s="17" t="str">
        <f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108</v>
      </c>
      <c r="Z10" s="17" t="str">
        <f>IF(OR(EXACT($X$7,X10)*(EXACT($Y$7,Y10)))=TRUE,$AN$9,IF(($Y$7-$X$7=Y10-X10),$AN$8,IF(OR(EXACT($X$7&gt;$Y$7,X10&gt;Y10)*EXACT($X$7=$Y$7,X10=Y10)*EXACT($X$7&lt;$Y$7,X10&lt;Y10)),$AN$7,0)))</f>
        <v>3</v>
      </c>
      <c r="AA10" s="15" t="s">
        <v>12</v>
      </c>
      <c r="AB10" s="16" t="s">
        <v>2</v>
      </c>
      <c r="AC10" s="95">
        <f>IF(OR(EXACT($AA$7,AA10)*(EXACT($AB$7,AB10)))=TRUE,$AN$9,IF(($AB$7-$AA$7=AB10-AA10),$AN$8,IF(OR(EXACT($AA$7&gt;$AB$7,AA10&gt;AB10)*EXACT($AA$7=$AB$7,AA10=AB10)*EXACT($AA$7&lt;$AB$7,AA10&lt;AB10)),$AN$7,0)))*4</f>
        <v>0</v>
      </c>
      <c r="AD10" s="24"/>
      <c r="AE10" s="22"/>
      <c r="AF10" s="17"/>
      <c r="AG10" s="18">
        <f>E10+K10+Q10+T10+N10+H10+W10+Z10+AC10+AF10</f>
        <v>15</v>
      </c>
      <c r="AH10" s="19"/>
      <c r="AI10" s="20">
        <f>AG10+AH10</f>
        <v>15</v>
      </c>
      <c r="AJ10" s="21">
        <f>RANK(AI10,$AI$8:$AI$50)</f>
        <v>2</v>
      </c>
      <c r="AK10" s="1"/>
    </row>
    <row r="11" spans="1:40" ht="24.95" customHeight="1" thickBot="1" x14ac:dyDescent="0.25">
      <c r="A11" s="25">
        <f>AJ11</f>
        <v>11</v>
      </c>
      <c r="B11" s="18" t="s">
        <v>72</v>
      </c>
      <c r="C11" s="15" t="s">
        <v>2</v>
      </c>
      <c r="D11" s="16" t="s">
        <v>12</v>
      </c>
      <c r="E11" s="17" t="str">
        <f>IF(OR(EXACT($C$7,C11)*(EXACT($D$7,D11)))=TRUE,$AN$9,IF(($D$7-$C$7=D11-C11),$AN$8,IF(OR(EXACT($C$7&gt;$D$7,C11&gt;D11)*EXACT($C$7=$D$7,C11=D11)*EXACT($C$7&lt;$D$7,C11&lt;D11)),$AN$7,0)))</f>
        <v>2</v>
      </c>
      <c r="F11" s="15" t="s">
        <v>108</v>
      </c>
      <c r="G11" s="16" t="s">
        <v>12</v>
      </c>
      <c r="H11" s="17">
        <f>IF(OR(EXACT($F$7,F11)*(EXACT($G$7,G11)))=TRUE,$AN$9,IF(($G$7-$F$7=G11-F11),$AN$8,IF(OR(EXACT($F$7&gt;$G$7,F11&gt;G11)*EXACT($F$7=$G$7,F11=G11)*EXACT($F$7&lt;$G$7,F11&lt;G11)),$AN$7,0)))</f>
        <v>0</v>
      </c>
      <c r="I11" s="15" t="s">
        <v>2</v>
      </c>
      <c r="J11" s="16" t="s">
        <v>108</v>
      </c>
      <c r="K11" s="17" t="str">
        <f>IF(OR(EXACT($I$7,I11)*(EXACT($J$7,J11)))=TRUE,$AN$9,IF(($J$7-$I$7=J11-I11),$AN$8,IF(OR(EXACT($I$7&gt;$J$7,I11&gt;J11)*EXACT($I$7=$J$7,I11=J11)*EXACT($I$7&lt;$J$7,I11&lt;J11)),$AN$7,0)))</f>
        <v>5</v>
      </c>
      <c r="L11" s="15" t="s">
        <v>12</v>
      </c>
      <c r="M11" s="16" t="s">
        <v>108</v>
      </c>
      <c r="N11" s="17">
        <f>IF(OR(EXACT($L$7,L11)*(EXACT($M$7,M11)))=TRUE,$AN$9,IF(($M$7-$L$7=M11-L11),$AN$8,IF(OR(EXACT($L$7&gt;$M$7,L11&gt;M11)*EXACT($L$7=$M$7,L11=M11)*EXACT($L$7&lt;$M$7,L11&lt;M11)),$AN$7,0)))</f>
        <v>0</v>
      </c>
      <c r="O11" s="15" t="s">
        <v>12</v>
      </c>
      <c r="P11" s="16" t="s">
        <v>109</v>
      </c>
      <c r="Q11" s="17">
        <f>IF(OR(EXACT($O$7,O11)*(EXACT($P$7,P11)))=TRUE,$AN$9,IF(($P$7-$O$7=P11-O11),$AN$8,IF(OR(EXACT($O$7&gt;$P$7,O11&gt;P11)*EXACT($O$7=$P$7,O11=P11)*EXACT($O$7&lt;$P$7,O11&lt;P11)),$AN$7,0)))</f>
        <v>0</v>
      </c>
      <c r="R11" s="15" t="s">
        <v>109</v>
      </c>
      <c r="S11" s="16" t="s">
        <v>2</v>
      </c>
      <c r="T11" s="17">
        <f>IF(OR(EXACT($R$7,R11)*(EXACT($S$7,S11)))=TRUE,$AN$9,IF(($S$7-$R$7=S11-R11),$AN$8,IF(OR(EXACT($R$7&gt;$S$7,R11&gt;S11)*EXACT($R$7=$S$7,R11=S11)*EXACT($R$7&lt;$S$7,R11&lt;S11)),$AN$7,0)))</f>
        <v>0</v>
      </c>
      <c r="U11" s="15" t="s">
        <v>12</v>
      </c>
      <c r="V11" s="16" t="s">
        <v>109</v>
      </c>
      <c r="W11" s="17" t="str">
        <f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109</v>
      </c>
      <c r="Z11" s="17" t="str">
        <f>IF(OR(EXACT($X$7,X11)*(EXACT($Y$7,Y11)))=TRUE,$AN$9,IF(($Y$7-$X$7=Y11-X11),$AN$8,IF(OR(EXACT($X$7&gt;$Y$7,X11&gt;Y11)*EXACT($X$7=$Y$7,X11=Y11)*EXACT($X$7&lt;$Y$7,X11&lt;Y11)),$AN$7,0)))</f>
        <v>2</v>
      </c>
      <c r="AA11" s="15" t="s">
        <v>108</v>
      </c>
      <c r="AB11" s="16" t="s">
        <v>109</v>
      </c>
      <c r="AC11" s="95">
        <f>IF(OR(EXACT($AA$7,AA11)*(EXACT($AB$7,AB11)))=TRUE,$AN$9,IF(($AB$7-$AA$7=AB11-AA11),$AN$8,IF(OR(EXACT($AA$7&gt;$AB$7,AA11&gt;AB11)*EXACT($AA$7=$AB$7,AA11=AB11)*EXACT($AA$7&lt;$AB$7,AA11&lt;AB11)),$AN$7,0)))*4</f>
        <v>0</v>
      </c>
      <c r="AD11" s="24"/>
      <c r="AE11" s="22"/>
      <c r="AF11" s="17"/>
      <c r="AG11" s="18">
        <f>E11+K11+Q11+T11+N11+H11+W11+Z11+AC11+AF11</f>
        <v>11</v>
      </c>
      <c r="AH11" s="19"/>
      <c r="AI11" s="20">
        <f>AG11+AH11</f>
        <v>11</v>
      </c>
      <c r="AJ11" s="21">
        <f>RANK(AI11,$AI$8:$AI$50)</f>
        <v>11</v>
      </c>
      <c r="AK11" s="1"/>
    </row>
    <row r="12" spans="1:40" ht="24.95" customHeight="1" thickBot="1" x14ac:dyDescent="0.25">
      <c r="A12" s="25">
        <f>AJ12</f>
        <v>26</v>
      </c>
      <c r="B12" s="18" t="s">
        <v>86</v>
      </c>
      <c r="C12" s="15" t="s">
        <v>12</v>
      </c>
      <c r="D12" s="16" t="s">
        <v>108</v>
      </c>
      <c r="E12" s="17" t="str">
        <f>IF(OR(EXACT($C$7,C12)*(EXACT($D$7,D12)))=TRUE,$AN$9,IF(($D$7-$C$7=D12-C12),$AN$8,IF(OR(EXACT($C$7&gt;$D$7,C12&gt;D12)*EXACT($C$7=$D$7,C12=D12)*EXACT($C$7&lt;$D$7,C12&lt;D12)),$AN$7,0)))</f>
        <v>2</v>
      </c>
      <c r="F12" s="15" t="s">
        <v>109</v>
      </c>
      <c r="G12" s="16" t="s">
        <v>12</v>
      </c>
      <c r="H12" s="17">
        <f>IF(OR(EXACT($F$7,F12)*(EXACT($G$7,G12)))=TRUE,$AN$9,IF(($G$7-$F$7=G12-F12),$AN$8,IF(OR(EXACT($F$7&gt;$G$7,F12&gt;G12)*EXACT($F$7=$G$7,F12=G12)*EXACT($F$7&lt;$G$7,F12&lt;G12)),$AN$7,0)))</f>
        <v>0</v>
      </c>
      <c r="I12" s="15" t="s">
        <v>12</v>
      </c>
      <c r="J12" s="16" t="s">
        <v>109</v>
      </c>
      <c r="K12" s="17" t="str">
        <f>IF(OR(EXACT($I$7,I12)*(EXACT($J$7,J12)))=TRUE,$AN$9,IF(($J$7-$I$7=J12-I12),$AN$8,IF(OR(EXACT($I$7&gt;$J$7,I12&gt;J12)*EXACT($I$7=$J$7,I12=J12)*EXACT($I$7&lt;$J$7,I12&lt;J12)),$AN$7,0)))</f>
        <v>2</v>
      </c>
      <c r="L12" s="15" t="s">
        <v>109</v>
      </c>
      <c r="M12" s="16" t="s">
        <v>108</v>
      </c>
      <c r="N12" s="17">
        <f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 t="str">
        <f>IF(OR(EXACT($O$7,O12)*(EXACT($P$7,P12)))=TRUE,$AN$9,IF(($P$7-$O$7=P12-O12),$AN$8,IF(OR(EXACT($O$7&gt;$P$7,O12&gt;P12)*EXACT($O$7=$P$7,O12=P12)*EXACT($O$7&lt;$P$7,O12&lt;P12)),$AN$7,0)))</f>
        <v>3</v>
      </c>
      <c r="R12" s="15" t="s">
        <v>109</v>
      </c>
      <c r="S12" s="16" t="s">
        <v>109</v>
      </c>
      <c r="T12" s="17">
        <f>IF(OR(EXACT($R$7,R12)*(EXACT($S$7,S12)))=TRUE,$AN$9,IF(($S$7-$R$7=S12-R12),$AN$8,IF(OR(EXACT($R$7&gt;$S$7,R12&gt;S12)*EXACT($R$7=$S$7,R12=S12)*EXACT($R$7&lt;$S$7,R12&lt;S12)),$AN$7,0)))</f>
        <v>0</v>
      </c>
      <c r="U12" s="15" t="s">
        <v>108</v>
      </c>
      <c r="V12" s="16" t="s">
        <v>109</v>
      </c>
      <c r="W12" s="17">
        <f>IF(OR(EXACT($U$7,U12)*(EXACT($V$7,V12)))=TRUE,$AN$9,IF(($V$7-$U$7=V12-U12),$AN$8,IF(OR(EXACT($U$7&gt;$V$7,U12&gt;V12)*EXACT($U$7=$V$7,U12=V12)*EXACT($U$7&lt;$V$7,U12&lt;V12)),$AN$7,0)))</f>
        <v>0</v>
      </c>
      <c r="X12" s="15" t="s">
        <v>109</v>
      </c>
      <c r="Y12" s="16" t="s">
        <v>12</v>
      </c>
      <c r="Z12" s="17">
        <f>IF(OR(EXACT($X$7,X12)*(EXACT($Y$7,Y12)))=TRUE,$AN$9,IF(($Y$7-$X$7=Y12-X12),$AN$8,IF(OR(EXACT($X$7&gt;$Y$7,X12&gt;Y12)*EXACT($X$7=$Y$7,X12=Y12)*EXACT($X$7&lt;$Y$7,X12&lt;Y12)),$AN$7,0)))</f>
        <v>0</v>
      </c>
      <c r="AA12" s="15" t="s">
        <v>109</v>
      </c>
      <c r="AB12" s="16" t="s">
        <v>12</v>
      </c>
      <c r="AC12" s="95">
        <f>IF(OR(EXACT($AA$7,AA12)*(EXACT($AB$7,AB12)))=TRUE,$AN$9,IF(($AB$7-$AA$7=AB12-AA12),$AN$8,IF(OR(EXACT($AA$7&gt;$AB$7,AA12&gt;AB12)*EXACT($AA$7=$AB$7,AA12=AB12)*EXACT($AA$7&lt;$AB$7,AA12&lt;AB12)),$AN$7,0)))*4</f>
        <v>0</v>
      </c>
      <c r="AD12" s="24"/>
      <c r="AE12" s="22"/>
      <c r="AF12" s="17"/>
      <c r="AG12" s="18">
        <f>E12+K12+Q12+T12+N12+H12+W12+Z12+AC12+AF12</f>
        <v>7</v>
      </c>
      <c r="AH12" s="19"/>
      <c r="AI12" s="20">
        <f>AG12+AH12</f>
        <v>7</v>
      </c>
      <c r="AJ12" s="21">
        <f>RANK(AI12,$AI$8:$AI$50)</f>
        <v>26</v>
      </c>
      <c r="AK12" s="1"/>
    </row>
    <row r="13" spans="1:40" ht="24.95" customHeight="1" thickBot="1" x14ac:dyDescent="0.25">
      <c r="A13" s="25">
        <f>AJ13</f>
        <v>27</v>
      </c>
      <c r="B13" s="18" t="s">
        <v>81</v>
      </c>
      <c r="C13" s="15" t="s">
        <v>110</v>
      </c>
      <c r="D13" s="16" t="s">
        <v>109</v>
      </c>
      <c r="E13" s="17" t="str">
        <f>IF(OR(EXACT($C$7,C13)*(EXACT($D$7,D13)))=TRUE,$AN$9,IF(($D$7-$C$7=D13-C13),$AN$8,IF(OR(EXACT($C$7&gt;$D$7,C13&gt;D13)*EXACT($C$7=$D$7,C13=D13)*EXACT($C$7&lt;$D$7,C13&lt;D13)),$AN$7,0)))</f>
        <v>2</v>
      </c>
      <c r="F13" s="15" t="s">
        <v>108</v>
      </c>
      <c r="G13" s="16" t="s">
        <v>12</v>
      </c>
      <c r="H13" s="17">
        <f>IF(OR(EXACT($F$7,F13)*(EXACT($G$7,G13)))=TRUE,$AN$9,IF(($G$7-$F$7=G13-F13),$AN$8,IF(OR(EXACT($F$7&gt;$G$7,F13&gt;G13)*EXACT($F$7=$G$7,F13=G13)*EXACT($F$7&lt;$G$7,F13&lt;G13)),$AN$7,0)))</f>
        <v>0</v>
      </c>
      <c r="I13" s="15" t="s">
        <v>2</v>
      </c>
      <c r="J13" s="16" t="s">
        <v>109</v>
      </c>
      <c r="K13" s="17" t="str">
        <f>IF(OR(EXACT($I$7,I13)*(EXACT($J$7,J13)))=TRUE,$AN$9,IF(($J$7-$I$7=J13-I13),$AN$8,IF(OR(EXACT($I$7&gt;$J$7,I13&gt;J13)*EXACT($I$7=$J$7,I13=J13)*EXACT($I$7&lt;$J$7,I13&lt;J13)),$AN$7,0)))</f>
        <v>2</v>
      </c>
      <c r="L13" s="15" t="s">
        <v>2</v>
      </c>
      <c r="M13" s="16" t="s">
        <v>109</v>
      </c>
      <c r="N13" s="17">
        <f>IF(OR(EXACT($L$7,L13)*(EXACT($M$7,M13)))=TRUE,$AN$9,IF(($M$7-$L$7=M13-L13),$AN$8,IF(OR(EXACT($L$7&gt;$M$7,L13&gt;M13)*EXACT($L$7=$M$7,L13=M13)*EXACT($L$7&lt;$M$7,L13&lt;M13)),$AN$7,0)))</f>
        <v>0</v>
      </c>
      <c r="O13" s="15" t="s">
        <v>12</v>
      </c>
      <c r="P13" s="16" t="s">
        <v>109</v>
      </c>
      <c r="Q13" s="17">
        <f>IF(OR(EXACT($O$7,O13)*(EXACT($P$7,P13)))=TRUE,$AN$9,IF(($P$7-$O$7=P13-O13),$AN$8,IF(OR(EXACT($O$7&gt;$P$7,O13&gt;P13)*EXACT($O$7=$P$7,O13=P13)*EXACT($O$7&lt;$P$7,O13&lt;P13)),$AN$7,0)))</f>
        <v>0</v>
      </c>
      <c r="R13" s="15" t="s">
        <v>109</v>
      </c>
      <c r="S13" s="16" t="s">
        <v>2</v>
      </c>
      <c r="T13" s="17">
        <f>IF(OR(EXACT($R$7,R13)*(EXACT($S$7,S13)))=TRUE,$AN$9,IF(($S$7-$R$7=S13-R13),$AN$8,IF(OR(EXACT($R$7&gt;$S$7,R13&gt;S13)*EXACT($R$7=$S$7,R13=S13)*EXACT($R$7&lt;$S$7,R13&lt;S13)),$AN$7,0)))</f>
        <v>0</v>
      </c>
      <c r="U13" s="15" t="s">
        <v>109</v>
      </c>
      <c r="V13" s="16" t="s">
        <v>109</v>
      </c>
      <c r="W13" s="17">
        <f>IF(OR(EXACT($U$7,U13)*(EXACT($V$7,V13)))=TRUE,$AN$9,IF(($V$7-$U$7=V13-U13),$AN$8,IF(OR(EXACT($U$7&gt;$V$7,U13&gt;V13)*EXACT($U$7=$V$7,U13=V13)*EXACT($U$7&lt;$V$7,U13&lt;V13)),$AN$7,0)))</f>
        <v>0</v>
      </c>
      <c r="X13" s="15" t="s">
        <v>12</v>
      </c>
      <c r="Y13" s="16" t="s">
        <v>108</v>
      </c>
      <c r="Z13" s="17" t="str">
        <f>IF(OR(EXACT($X$7,X13)*(EXACT($Y$7,Y13)))=TRUE,$AN$9,IF(($Y$7-$X$7=Y13-X13),$AN$8,IF(OR(EXACT($X$7&gt;$Y$7,X13&gt;Y13)*EXACT($X$7=$Y$7,X13=Y13)*EXACT($X$7&lt;$Y$7,X13&lt;Y13)),$AN$7,0)))</f>
        <v>2</v>
      </c>
      <c r="AA13" s="15" t="s">
        <v>109</v>
      </c>
      <c r="AB13" s="16" t="s">
        <v>2</v>
      </c>
      <c r="AC13" s="95">
        <f>IF(OR(EXACT($AA$7,AA13)*(EXACT($AB$7,AB13)))=TRUE,$AN$9,IF(($AB$7-$AA$7=AB13-AA13),$AN$8,IF(OR(EXACT($AA$7&gt;$AB$7,AA13&gt;AB13)*EXACT($AA$7=$AB$7,AA13=AB13)*EXACT($AA$7&lt;$AB$7,AA13&lt;AB13)),$AN$7,0)))*4</f>
        <v>0</v>
      </c>
      <c r="AD13" s="24"/>
      <c r="AE13" s="22"/>
      <c r="AF13" s="17"/>
      <c r="AG13" s="18">
        <f>E13+K13+Q13+T13+N13+H13+W13+Z13+AC13+AF13</f>
        <v>6</v>
      </c>
      <c r="AH13" s="19"/>
      <c r="AI13" s="20">
        <f>AG13+AH13</f>
        <v>6</v>
      </c>
      <c r="AJ13" s="21">
        <f>RANK(AI13,$AI$8:$AI$50)</f>
        <v>27</v>
      </c>
      <c r="AK13" s="1"/>
    </row>
    <row r="14" spans="1:40" ht="24.95" customHeight="1" thickBot="1" x14ac:dyDescent="0.25">
      <c r="A14" s="25">
        <f>AJ14</f>
        <v>11</v>
      </c>
      <c r="B14" s="18" t="s">
        <v>67</v>
      </c>
      <c r="C14" s="15" t="s">
        <v>2</v>
      </c>
      <c r="D14" s="16" t="s">
        <v>109</v>
      </c>
      <c r="E14" s="17" t="str">
        <f>IF(OR(EXACT($C$7,C14)*(EXACT($D$7,D14)))=TRUE,$AN$9,IF(($D$7-$C$7=D14-C14),$AN$8,IF(OR(EXACT($C$7&gt;$D$7,C14&gt;D14)*EXACT($C$7=$D$7,C14=D14)*EXACT($C$7&lt;$D$7,C14&lt;D14)),$AN$7,0)))</f>
        <v>2</v>
      </c>
      <c r="F14" s="15" t="s">
        <v>108</v>
      </c>
      <c r="G14" s="16" t="s">
        <v>2</v>
      </c>
      <c r="H14" s="17">
        <f>IF(OR(EXACT($F$7,F14)*(EXACT($G$7,G14)))=TRUE,$AN$9,IF(($G$7-$F$7=G14-F14),$AN$8,IF(OR(EXACT($F$7&gt;$G$7,F14&gt;G14)*EXACT($F$7=$G$7,F14=G14)*EXACT($F$7&lt;$G$7,F14&lt;G14)),$AN$7,0)))</f>
        <v>0</v>
      </c>
      <c r="I14" s="15" t="s">
        <v>12</v>
      </c>
      <c r="J14" s="16" t="s">
        <v>109</v>
      </c>
      <c r="K14" s="17" t="str">
        <f>IF(OR(EXACT($I$7,I14)*(EXACT($J$7,J14)))=TRUE,$AN$9,IF(($J$7-$I$7=J14-I14),$AN$8,IF(OR(EXACT($I$7&gt;$J$7,I14&gt;J14)*EXACT($I$7=$J$7,I14=J14)*EXACT($I$7&lt;$J$7,I14&lt;J14)),$AN$7,0)))</f>
        <v>2</v>
      </c>
      <c r="L14" s="15" t="s">
        <v>109</v>
      </c>
      <c r="M14" s="16" t="s">
        <v>108</v>
      </c>
      <c r="N14" s="17">
        <f>IF(OR(EXACT($L$7,L14)*(EXACT($M$7,M14)))=TRUE,$AN$9,IF(($M$7-$L$7=M14-L14),$AN$8,IF(OR(EXACT($L$7&gt;$M$7,L14&gt;M14)*EXACT($L$7=$M$7,L14=M14)*EXACT($L$7&lt;$M$7,L14&lt;M14)),$AN$7,0)))</f>
        <v>0</v>
      </c>
      <c r="O14" s="15" t="s">
        <v>109</v>
      </c>
      <c r="P14" s="16" t="s">
        <v>109</v>
      </c>
      <c r="Q14" s="17" t="str">
        <f>IF(OR(EXACT($O$7,O14)*(EXACT($P$7,P14)))=TRUE,$AN$9,IF(($P$7-$O$7=P14-O14),$AN$8,IF(OR(EXACT($O$7&gt;$P$7,O14&gt;P14)*EXACT($O$7=$P$7,O14=P14)*EXACT($O$7&lt;$P$7,O14&lt;P14)),$AN$7,0)))</f>
        <v>3</v>
      </c>
      <c r="R14" s="15" t="s">
        <v>108</v>
      </c>
      <c r="S14" s="16" t="s">
        <v>12</v>
      </c>
      <c r="T14" s="17">
        <f>IF(OR(EXACT($R$7,R14)*(EXACT($S$7,S14)))=TRUE,$AN$9,IF(($S$7-$R$7=S14-R14),$AN$8,IF(OR(EXACT($R$7&gt;$S$7,R14&gt;S14)*EXACT($R$7=$S$7,R14=S14)*EXACT($R$7&lt;$S$7,R14&lt;S14)),$AN$7,0)))</f>
        <v>0</v>
      </c>
      <c r="U14" s="15" t="s">
        <v>2</v>
      </c>
      <c r="V14" s="16" t="s">
        <v>108</v>
      </c>
      <c r="W14" s="17" t="str">
        <f>IF(OR(EXACT($U$7,U14)*(EXACT($V$7,V14)))=TRUE,$AN$9,IF(($V$7-$U$7=V14-U14),$AN$8,IF(OR(EXACT($U$7&gt;$V$7,U14&gt;V14)*EXACT($U$7=$V$7,U14=V14)*EXACT($U$7&lt;$V$7,U14&lt;V14)),$AN$7,0)))</f>
        <v>2</v>
      </c>
      <c r="X14" s="15" t="s">
        <v>12</v>
      </c>
      <c r="Y14" s="16" t="s">
        <v>109</v>
      </c>
      <c r="Z14" s="17" t="str">
        <f>IF(OR(EXACT($X$7,X14)*(EXACT($Y$7,Y14)))=TRUE,$AN$9,IF(($Y$7-$X$7=Y14-X14),$AN$8,IF(OR(EXACT($X$7&gt;$Y$7,X14&gt;Y14)*EXACT($X$7=$Y$7,X14=Y14)*EXACT($X$7&lt;$Y$7,X14&lt;Y14)),$AN$7,0)))</f>
        <v>2</v>
      </c>
      <c r="AA14" s="15" t="s">
        <v>108</v>
      </c>
      <c r="AB14" s="16" t="s">
        <v>109</v>
      </c>
      <c r="AC14" s="95">
        <f>IF(OR(EXACT($AA$7,AA14)*(EXACT($AB$7,AB14)))=TRUE,$AN$9,IF(($AB$7-$AA$7=AB14-AA14),$AN$8,IF(OR(EXACT($AA$7&gt;$AB$7,AA14&gt;AB14)*EXACT($AA$7=$AB$7,AA14=AB14)*EXACT($AA$7&lt;$AB$7,AA14&lt;AB14)),$AN$7,0)))*4</f>
        <v>0</v>
      </c>
      <c r="AD14" s="24"/>
      <c r="AE14" s="22"/>
      <c r="AF14" s="17"/>
      <c r="AG14" s="18">
        <f>E14+K14+Q14+T14+N14+H14+W14+Z14+AC14+AF14</f>
        <v>11</v>
      </c>
      <c r="AH14" s="19"/>
      <c r="AI14" s="20">
        <f>AG14+AH14</f>
        <v>11</v>
      </c>
      <c r="AJ14" s="21">
        <f>RANK(AI14,$AI$8:$AI$50)</f>
        <v>11</v>
      </c>
      <c r="AK14" s="1"/>
    </row>
    <row r="15" spans="1:40" ht="24.95" customHeight="1" thickBot="1" x14ac:dyDescent="0.25">
      <c r="A15" s="25">
        <f>AJ15</f>
        <v>3</v>
      </c>
      <c r="B15" s="18" t="s">
        <v>68</v>
      </c>
      <c r="C15" s="15" t="s">
        <v>2</v>
      </c>
      <c r="D15" s="16" t="s">
        <v>109</v>
      </c>
      <c r="E15" s="17" t="str">
        <f>IF(OR(EXACT($C$7,C15)*(EXACT($D$7,D15)))=TRUE,$AN$9,IF(($D$7-$C$7=D15-C15),$AN$8,IF(OR(EXACT($C$7&gt;$D$7,C15&gt;D15)*EXACT($C$7=$D$7,C15=D15)*EXACT($C$7&lt;$D$7,C15&lt;D15)),$AN$7,0)))</f>
        <v>2</v>
      </c>
      <c r="F15" s="15" t="s">
        <v>109</v>
      </c>
      <c r="G15" s="16" t="s">
        <v>2</v>
      </c>
      <c r="H15" s="17">
        <f>IF(OR(EXACT($F$7,F15)*(EXACT($G$7,G15)))=TRUE,$AN$9,IF(($G$7-$F$7=G15-F15),$AN$8,IF(OR(EXACT($F$7&gt;$G$7,F15&gt;G15)*EXACT($F$7=$G$7,F15=G15)*EXACT($F$7&lt;$G$7,F15&lt;G15)),$AN$7,0)))</f>
        <v>0</v>
      </c>
      <c r="I15" s="15" t="s">
        <v>12</v>
      </c>
      <c r="J15" s="16" t="s">
        <v>109</v>
      </c>
      <c r="K15" s="17" t="str">
        <f>IF(OR(EXACT($I$7,I15)*(EXACT($J$7,J15)))=TRUE,$AN$9,IF(($J$7-$I$7=J15-I15),$AN$8,IF(OR(EXACT($I$7&gt;$J$7,I15&gt;J15)*EXACT($I$7=$J$7,I15=J15)*EXACT($I$7&lt;$J$7,I15&lt;J15)),$AN$7,0)))</f>
        <v>2</v>
      </c>
      <c r="L15" s="15" t="s">
        <v>12</v>
      </c>
      <c r="M15" s="16" t="s">
        <v>109</v>
      </c>
      <c r="N15" s="17">
        <f>IF(OR(EXACT($L$7,L15)*(EXACT($M$7,M15)))=TRUE,$AN$9,IF(($M$7-$L$7=M15-L15),$AN$8,IF(OR(EXACT($L$7&gt;$M$7,L15&gt;M15)*EXACT($L$7=$M$7,L15=M15)*EXACT($L$7&lt;$M$7,L15&lt;M15)),$AN$7,0)))</f>
        <v>0</v>
      </c>
      <c r="O15" s="15" t="s">
        <v>109</v>
      </c>
      <c r="P15" s="16" t="s">
        <v>2</v>
      </c>
      <c r="Q15" s="17">
        <f>IF(OR(EXACT($O$7,O15)*(EXACT($P$7,P15)))=TRUE,$AN$9,IF(($P$7-$O$7=P15-O15),$AN$8,IF(OR(EXACT($O$7&gt;$P$7,O15&gt;P15)*EXACT($O$7=$P$7,O15=P15)*EXACT($O$7&lt;$P$7,O15&lt;P15)),$AN$7,0)))</f>
        <v>0</v>
      </c>
      <c r="R15" s="15" t="s">
        <v>12</v>
      </c>
      <c r="S15" s="16" t="s">
        <v>109</v>
      </c>
      <c r="T15" s="17" t="str">
        <f>IF(OR(EXACT($R$7,R15)*(EXACT($S$7,S15)))=TRUE,$AN$9,IF(($S$7-$R$7=S15-R15),$AN$8,IF(OR(EXACT($R$7&gt;$S$7,R15&gt;S15)*EXACT($R$7=$S$7,R15=S15)*EXACT($R$7&lt;$S$7,R15&lt;S15)),$AN$7,0)))</f>
        <v>3</v>
      </c>
      <c r="U15" s="15" t="s">
        <v>12</v>
      </c>
      <c r="V15" s="16" t="s">
        <v>108</v>
      </c>
      <c r="W15" s="17" t="str">
        <f>IF(OR(EXACT($U$7,U15)*(EXACT($V$7,V15)))=TRUE,$AN$9,IF(($V$7-$U$7=V15-U15),$AN$8,IF(OR(EXACT($U$7&gt;$V$7,U15&gt;V15)*EXACT($U$7=$V$7,U15=V15)*EXACT($U$7&lt;$V$7,U15&lt;V15)),$AN$7,0)))</f>
        <v>5</v>
      </c>
      <c r="X15" s="15" t="s">
        <v>12</v>
      </c>
      <c r="Y15" s="16" t="s">
        <v>109</v>
      </c>
      <c r="Z15" s="17" t="str">
        <f>IF(OR(EXACT($X$7,X15)*(EXACT($Y$7,Y15)))=TRUE,$AN$9,IF(($Y$7-$X$7=Y15-X15),$AN$8,IF(OR(EXACT($X$7&gt;$Y$7,X15&gt;Y15)*EXACT($X$7=$Y$7,X15=Y15)*EXACT($X$7&lt;$Y$7,X15&lt;Y15)),$AN$7,0)))</f>
        <v>2</v>
      </c>
      <c r="AA15" s="15" t="s">
        <v>109</v>
      </c>
      <c r="AB15" s="16" t="s">
        <v>12</v>
      </c>
      <c r="AC15" s="95">
        <f>IF(OR(EXACT($AA$7,AA15)*(EXACT($AB$7,AB15)))=TRUE,$AN$9,IF(($AB$7-$AA$7=AB15-AA15),$AN$8,IF(OR(EXACT($AA$7&gt;$AB$7,AA15&gt;AB15)*EXACT($AA$7=$AB$7,AA15=AB15)*EXACT($AA$7&lt;$AB$7,AA15&lt;AB15)),$AN$7,0)))*4</f>
        <v>0</v>
      </c>
      <c r="AD15" s="24"/>
      <c r="AE15" s="22"/>
      <c r="AF15" s="17"/>
      <c r="AG15" s="18">
        <f>E15+K15+Q15+T15+N15+H15+W15+Z15+AC15+AF15</f>
        <v>14</v>
      </c>
      <c r="AH15" s="19"/>
      <c r="AI15" s="20">
        <f>AG15+AH15</f>
        <v>14</v>
      </c>
      <c r="AJ15" s="21">
        <f>RANK(AI15,$AI$8:$AI$50)</f>
        <v>3</v>
      </c>
      <c r="AK15" s="1"/>
    </row>
    <row r="16" spans="1:40" ht="24.95" customHeight="1" thickBot="1" x14ac:dyDescent="0.25">
      <c r="A16" s="25">
        <f>AJ16</f>
        <v>18</v>
      </c>
      <c r="B16" s="18" t="s">
        <v>112</v>
      </c>
      <c r="C16" s="15" t="s">
        <v>2</v>
      </c>
      <c r="D16" s="16" t="s">
        <v>109</v>
      </c>
      <c r="E16" s="17" t="str">
        <f>IF(OR(EXACT($C$7,C16)*(EXACT($D$7,D16)))=TRUE,$AN$9,IF(($D$7-$C$7=D16-C16),$AN$8,IF(OR(EXACT($C$7&gt;$D$7,C16&gt;D16)*EXACT($C$7=$D$7,C16=D16)*EXACT($C$7&lt;$D$7,C16&lt;D16)),$AN$7,0)))</f>
        <v>2</v>
      </c>
      <c r="F16" s="15" t="s">
        <v>109</v>
      </c>
      <c r="G16" s="16" t="s">
        <v>12</v>
      </c>
      <c r="H16" s="17">
        <f>IF(OR(EXACT($F$7,F16)*(EXACT($G$7,G16)))=TRUE,$AN$9,IF(($G$7-$F$7=G16-F16),$AN$8,IF(OR(EXACT($F$7&gt;$G$7,F16&gt;G16)*EXACT($F$7=$G$7,F16=G16)*EXACT($F$7&lt;$G$7,F16&lt;G16)),$AN$7,0)))</f>
        <v>0</v>
      </c>
      <c r="I16" s="15" t="s">
        <v>2</v>
      </c>
      <c r="J16" s="16" t="s">
        <v>109</v>
      </c>
      <c r="K16" s="17" t="str">
        <f>IF(OR(EXACT($I$7,I16)*(EXACT($J$7,J16)))=TRUE,$AN$9,IF(($J$7-$I$7=J16-I16),$AN$8,IF(OR(EXACT($I$7&gt;$J$7,I16&gt;J16)*EXACT($I$7=$J$7,I16=J16)*EXACT($I$7&lt;$J$7,I16&lt;J16)),$AN$7,0)))</f>
        <v>2</v>
      </c>
      <c r="L16" s="15" t="s">
        <v>12</v>
      </c>
      <c r="M16" s="16" t="s">
        <v>109</v>
      </c>
      <c r="N16" s="17">
        <f>IF(OR(EXACT($L$7,L16)*(EXACT($M$7,M16)))=TRUE,$AN$9,IF(($M$7-$L$7=M16-L16),$AN$8,IF(OR(EXACT($L$7&gt;$M$7,L16&gt;M16)*EXACT($L$7=$M$7,L16=M16)*EXACT($L$7&lt;$M$7,L16&lt;M16)),$AN$7,0)))</f>
        <v>0</v>
      </c>
      <c r="O16" s="15" t="s">
        <v>109</v>
      </c>
      <c r="P16" s="16" t="s">
        <v>12</v>
      </c>
      <c r="Q16" s="17">
        <f>IF(OR(EXACT($O$7,O16)*(EXACT($P$7,P16)))=TRUE,$AN$9,IF(($P$7-$O$7=P16-O16),$AN$8,IF(OR(EXACT($O$7&gt;$P$7,O16&gt;P16)*EXACT($O$7=$P$7,O16=P16)*EXACT($O$7&lt;$P$7,O16&lt;P16)),$AN$7,0)))</f>
        <v>0</v>
      </c>
      <c r="R16" s="15" t="s">
        <v>12</v>
      </c>
      <c r="S16" s="16" t="s">
        <v>12</v>
      </c>
      <c r="T16" s="17">
        <f>IF(OR(EXACT($R$7,R16)*(EXACT($S$7,S16)))=TRUE,$AN$9,IF(($S$7-$R$7=S16-R16),$AN$8,IF(OR(EXACT($R$7&gt;$S$7,R16&gt;S16)*EXACT($R$7=$S$7,R16=S16)*EXACT($R$7&lt;$S$7,R16&lt;S16)),$AN$7,0)))</f>
        <v>0</v>
      </c>
      <c r="U16" s="15" t="s">
        <v>2</v>
      </c>
      <c r="V16" s="16" t="s">
        <v>109</v>
      </c>
      <c r="W16" s="17" t="str">
        <f>IF(OR(EXACT($U$7,U16)*(EXACT($V$7,V16)))=TRUE,$AN$9,IF(($V$7-$U$7=V16-U16),$AN$8,IF(OR(EXACT($U$7&gt;$V$7,U16&gt;V16)*EXACT($U$7=$V$7,U16=V16)*EXACT($U$7&lt;$V$7,U16&lt;V16)),$AN$7,0)))</f>
        <v>3</v>
      </c>
      <c r="X16" s="15" t="s">
        <v>12</v>
      </c>
      <c r="Y16" s="16" t="s">
        <v>109</v>
      </c>
      <c r="Z16" s="17" t="str">
        <f>IF(OR(EXACT($X$7,X16)*(EXACT($Y$7,Y16)))=TRUE,$AN$9,IF(($Y$7-$X$7=Y16-X16),$AN$8,IF(OR(EXACT($X$7&gt;$Y$7,X16&gt;Y16)*EXACT($X$7=$Y$7,X16=Y16)*EXACT($X$7&lt;$Y$7,X16&lt;Y16)),$AN$7,0)))</f>
        <v>2</v>
      </c>
      <c r="AA16" s="15" t="s">
        <v>109</v>
      </c>
      <c r="AB16" s="16" t="s">
        <v>12</v>
      </c>
      <c r="AC16" s="95">
        <f>IF(OR(EXACT($AA$7,AA16)*(EXACT($AB$7,AB16)))=TRUE,$AN$9,IF(($AB$7-$AA$7=AB16-AA16),$AN$8,IF(OR(EXACT($AA$7&gt;$AB$7,AA16&gt;AB16)*EXACT($AA$7=$AB$7,AA16=AB16)*EXACT($AA$7&lt;$AB$7,AA16&lt;AB16)),$AN$7,0)))*4</f>
        <v>0</v>
      </c>
      <c r="AD16" s="24"/>
      <c r="AE16" s="22"/>
      <c r="AF16" s="17"/>
      <c r="AG16" s="18">
        <f>E16+K16+Q16+T16+N16+H16+W16+Z16+AC16+AF16</f>
        <v>9</v>
      </c>
      <c r="AH16" s="19"/>
      <c r="AI16" s="20">
        <f>AG16+AH16</f>
        <v>9</v>
      </c>
      <c r="AJ16" s="21">
        <f>RANK(AI16,$AI$8:$AI$50)</f>
        <v>18</v>
      </c>
      <c r="AK16" s="1"/>
    </row>
    <row r="17" spans="1:37" ht="24.95" customHeight="1" thickBot="1" x14ac:dyDescent="0.25">
      <c r="A17" s="25">
        <f>AJ17</f>
        <v>3</v>
      </c>
      <c r="B17" s="18" t="s">
        <v>82</v>
      </c>
      <c r="C17" s="15" t="s">
        <v>110</v>
      </c>
      <c r="D17" s="16" t="s">
        <v>109</v>
      </c>
      <c r="E17" s="17" t="str">
        <f>IF(OR(EXACT($C$7,C17)*(EXACT($D$7,D17)))=TRUE,$AN$9,IF(($D$7-$C$7=D17-C17),$AN$8,IF(OR(EXACT($C$7&gt;$D$7,C17&gt;D17)*EXACT($C$7=$D$7,C17=D17)*EXACT($C$7&lt;$D$7,C17&lt;D17)),$AN$7,0)))</f>
        <v>2</v>
      </c>
      <c r="F17" s="15" t="s">
        <v>108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</f>
        <v>0</v>
      </c>
      <c r="I17" s="15" t="s">
        <v>12</v>
      </c>
      <c r="J17" s="16" t="s">
        <v>109</v>
      </c>
      <c r="K17" s="17" t="str">
        <f>IF(OR(EXACT($I$7,I17)*(EXACT($J$7,J17)))=TRUE,$AN$9,IF(($J$7-$I$7=J17-I17),$AN$8,IF(OR(EXACT($I$7&gt;$J$7,I17&gt;J17)*EXACT($I$7=$J$7,I17=J17)*EXACT($I$7&lt;$J$7,I17&lt;J17)),$AN$7,0)))</f>
        <v>2</v>
      </c>
      <c r="L17" s="15" t="s">
        <v>109</v>
      </c>
      <c r="M17" s="16" t="s">
        <v>109</v>
      </c>
      <c r="N17" s="17" t="str">
        <f>IF(OR(EXACT($L$7,L17)*(EXACT($M$7,M17)))=TRUE,$AN$9,IF(($M$7-$L$7=M17-L17),$AN$8,IF(OR(EXACT($L$7&gt;$M$7,L17&gt;M17)*EXACT($L$7=$M$7,L17=M17)*EXACT($L$7&lt;$M$7,L17&lt;M17)),$AN$7,0)))</f>
        <v>3</v>
      </c>
      <c r="O17" s="15" t="s">
        <v>109</v>
      </c>
      <c r="P17" s="16" t="s">
        <v>12</v>
      </c>
      <c r="Q17" s="17">
        <f>IF(OR(EXACT($O$7,O17)*(EXACT($P$7,P17)))=TRUE,$AN$9,IF(($P$7-$O$7=P17-O17),$AN$8,IF(OR(EXACT($O$7&gt;$P$7,O17&gt;P17)*EXACT($O$7=$P$7,O17=P17)*EXACT($O$7&lt;$P$7,O17&lt;P17)),$AN$7,0)))</f>
        <v>0</v>
      </c>
      <c r="R17" s="15" t="s">
        <v>12</v>
      </c>
      <c r="S17" s="16" t="s">
        <v>109</v>
      </c>
      <c r="T17" s="17" t="str">
        <f>IF(OR(EXACT($R$7,R17)*(EXACT($S$7,S17)))=TRUE,$AN$9,IF(($S$7-$R$7=S17-R17),$AN$8,IF(OR(EXACT($R$7&gt;$S$7,R17&gt;S17)*EXACT($R$7=$S$7,R17=S17)*EXACT($R$7&lt;$S$7,R17&lt;S17)),$AN$7,0)))</f>
        <v>3</v>
      </c>
      <c r="U17" s="15" t="s">
        <v>109</v>
      </c>
      <c r="V17" s="16" t="s">
        <v>108</v>
      </c>
      <c r="W17" s="17" t="str">
        <f>IF(OR(EXACT($U$7,U17)*(EXACT($V$7,V17)))=TRUE,$AN$9,IF(($V$7-$U$7=V17-U17),$AN$8,IF(OR(EXACT($U$7&gt;$V$7,U17&gt;V17)*EXACT($U$7=$V$7,U17=V17)*EXACT($U$7&lt;$V$7,U17&lt;V17)),$AN$7,0)))</f>
        <v>2</v>
      </c>
      <c r="X17" s="15" t="s">
        <v>12</v>
      </c>
      <c r="Y17" s="16" t="s">
        <v>109</v>
      </c>
      <c r="Z17" s="17" t="str">
        <f>IF(OR(EXACT($X$7,X17)*(EXACT($Y$7,Y17)))=TRUE,$AN$9,IF(($Y$7-$X$7=Y17-X17),$AN$8,IF(OR(EXACT($X$7&gt;$Y$7,X17&gt;Y17)*EXACT($X$7=$Y$7,X17=Y17)*EXACT($X$7&lt;$Y$7,X17&lt;Y17)),$AN$7,0)))</f>
        <v>2</v>
      </c>
      <c r="AA17" s="15" t="s">
        <v>108</v>
      </c>
      <c r="AB17" s="16" t="s">
        <v>12</v>
      </c>
      <c r="AC17" s="95">
        <f>IF(OR(EXACT($AA$7,AA17)*(EXACT($AB$7,AB17)))=TRUE,$AN$9,IF(($AB$7-$AA$7=AB17-AA17),$AN$8,IF(OR(EXACT($AA$7&gt;$AB$7,AA17&gt;AB17)*EXACT($AA$7=$AB$7,AA17=AB17)*EXACT($AA$7&lt;$AB$7,AA17&lt;AB17)),$AN$7,0)))*4</f>
        <v>0</v>
      </c>
      <c r="AD17" s="24"/>
      <c r="AE17" s="22"/>
      <c r="AF17" s="17"/>
      <c r="AG17" s="18">
        <f>E17+K17+Q17+T17+N17+H17+W17+Z17+AC17+AF17</f>
        <v>14</v>
      </c>
      <c r="AH17" s="19"/>
      <c r="AI17" s="20">
        <f>AG17+AH17</f>
        <v>14</v>
      </c>
      <c r="AJ17" s="21">
        <f>RANK(AI17,$AI$8:$AI$50)</f>
        <v>3</v>
      </c>
      <c r="AK17" s="1"/>
    </row>
    <row r="18" spans="1:37" ht="24.95" customHeight="1" thickBot="1" x14ac:dyDescent="0.25">
      <c r="A18" s="25">
        <f>AJ18</f>
        <v>3</v>
      </c>
      <c r="B18" s="18" t="s">
        <v>80</v>
      </c>
      <c r="C18" s="15" t="s">
        <v>2</v>
      </c>
      <c r="D18" s="16" t="s">
        <v>109</v>
      </c>
      <c r="E18" s="17" t="str">
        <f>IF(OR(EXACT($C$7,C18)*(EXACT($D$7,D18)))=TRUE,$AN$9,IF(($D$7-$C$7=D18-C18),$AN$8,IF(OR(EXACT($C$7&gt;$D$7,C18&gt;D18)*EXACT($C$7=$D$7,C18=D18)*EXACT($C$7&lt;$D$7,C18&lt;D18)),$AN$7,0)))</f>
        <v>2</v>
      </c>
      <c r="F18" s="15" t="s">
        <v>109</v>
      </c>
      <c r="G18" s="16" t="s">
        <v>2</v>
      </c>
      <c r="H18" s="17">
        <f>IF(OR(EXACT($F$7,F18)*(EXACT($G$7,G18)))=TRUE,$AN$9,IF(($G$7-$F$7=G18-F18),$AN$8,IF(OR(EXACT($F$7&gt;$G$7,F18&gt;G18)*EXACT($F$7=$G$7,F18=G18)*EXACT($F$7&lt;$G$7,F18&lt;G18)),$AN$7,0)))</f>
        <v>0</v>
      </c>
      <c r="I18" s="15" t="s">
        <v>2</v>
      </c>
      <c r="J18" s="16" t="s">
        <v>108</v>
      </c>
      <c r="K18" s="17" t="str">
        <f>IF(OR(EXACT($I$7,I18)*(EXACT($J$7,J18)))=TRUE,$AN$9,IF(($J$7-$I$7=J18-I18),$AN$8,IF(OR(EXACT($I$7&gt;$J$7,I18&gt;J18)*EXACT($I$7=$J$7,I18=J18)*EXACT($I$7&lt;$J$7,I18&lt;J18)),$AN$7,0)))</f>
        <v>5</v>
      </c>
      <c r="L18" s="15" t="s">
        <v>2</v>
      </c>
      <c r="M18" s="16" t="s">
        <v>109</v>
      </c>
      <c r="N18" s="17">
        <f>IF(OR(EXACT($L$7,L18)*(EXACT($M$7,M18)))=TRUE,$AN$9,IF(($M$7-$L$7=M18-L18),$AN$8,IF(OR(EXACT($L$7&gt;$M$7,L18&gt;M18)*EXACT($L$7=$M$7,L18=M18)*EXACT($L$7&lt;$M$7,L18&lt;M18)),$AN$7,0)))</f>
        <v>0</v>
      </c>
      <c r="O18" s="15" t="s">
        <v>12</v>
      </c>
      <c r="P18" s="16" t="s">
        <v>12</v>
      </c>
      <c r="Q18" s="17" t="str">
        <f>IF(OR(EXACT($O$7,O18)*(EXACT($P$7,P18)))=TRUE,$AN$9,IF(($P$7-$O$7=P18-O18),$AN$8,IF(OR(EXACT($O$7&gt;$P$7,O18&gt;P18)*EXACT($O$7=$P$7,O18=P18)*EXACT($O$7&lt;$P$7,O18&lt;P18)),$AN$7,0)))</f>
        <v>3</v>
      </c>
      <c r="R18" s="15" t="s">
        <v>109</v>
      </c>
      <c r="S18" s="16" t="s">
        <v>12</v>
      </c>
      <c r="T18" s="17">
        <f>IF(OR(EXACT($R$7,R18)*(EXACT($S$7,S18)))=TRUE,$AN$9,IF(($S$7-$R$7=S18-R18),$AN$8,IF(OR(EXACT($R$7&gt;$S$7,R18&gt;S18)*EXACT($R$7=$S$7,R18=S18)*EXACT($R$7&lt;$S$7,R18&lt;S18)),$AN$7,0)))</f>
        <v>0</v>
      </c>
      <c r="U18" s="15" t="s">
        <v>12</v>
      </c>
      <c r="V18" s="16" t="s">
        <v>109</v>
      </c>
      <c r="W18" s="17" t="str">
        <f>IF(OR(EXACT($U$7,U18)*(EXACT($V$7,V18)))=TRUE,$AN$9,IF(($V$7-$U$7=V18-U18),$AN$8,IF(OR(EXACT($U$7&gt;$V$7,U18&gt;V18)*EXACT($U$7=$V$7,U18=V18)*EXACT($U$7&lt;$V$7,U18&lt;V18)),$AN$7,0)))</f>
        <v>2</v>
      </c>
      <c r="X18" s="15" t="s">
        <v>2</v>
      </c>
      <c r="Y18" s="16" t="s">
        <v>109</v>
      </c>
      <c r="Z18" s="17" t="str">
        <f>IF(OR(EXACT($X$7,X18)*(EXACT($Y$7,Y18)))=TRUE,$AN$9,IF(($Y$7-$X$7=Y18-X18),$AN$8,IF(OR(EXACT($X$7&gt;$Y$7,X18&gt;Y18)*EXACT($X$7=$Y$7,X18=Y18)*EXACT($X$7&lt;$Y$7,X18&lt;Y18)),$AN$7,0)))</f>
        <v>2</v>
      </c>
      <c r="AA18" s="15" t="s">
        <v>109</v>
      </c>
      <c r="AB18" s="16" t="s">
        <v>12</v>
      </c>
      <c r="AC18" s="95">
        <f>IF(OR(EXACT($AA$7,AA18)*(EXACT($AB$7,AB18)))=TRUE,$AN$9,IF(($AB$7-$AA$7=AB18-AA18),$AN$8,IF(OR(EXACT($AA$7&gt;$AB$7,AA18&gt;AB18)*EXACT($AA$7=$AB$7,AA18=AB18)*EXACT($AA$7&lt;$AB$7,AA18&lt;AB18)),$AN$7,0)))*4</f>
        <v>0</v>
      </c>
      <c r="AD18" s="24"/>
      <c r="AE18" s="22"/>
      <c r="AF18" s="17"/>
      <c r="AG18" s="18">
        <f>E18+K18+Q18+T18+N18+H18+W18+Z18+AC18+AF18</f>
        <v>14</v>
      </c>
      <c r="AH18" s="19"/>
      <c r="AI18" s="20">
        <f>AG18+AH18</f>
        <v>14</v>
      </c>
      <c r="AJ18" s="21">
        <f>RANK(AI18,$AI$8:$AI$50)</f>
        <v>3</v>
      </c>
      <c r="AK18" s="1"/>
    </row>
    <row r="19" spans="1:37" ht="24.95" customHeight="1" thickBot="1" x14ac:dyDescent="0.25">
      <c r="A19" s="25">
        <f>AJ19</f>
        <v>16</v>
      </c>
      <c r="B19" s="18" t="s">
        <v>84</v>
      </c>
      <c r="C19" s="15" t="s">
        <v>2</v>
      </c>
      <c r="D19" s="16" t="s">
        <v>108</v>
      </c>
      <c r="E19" s="17" t="str">
        <f>IF(OR(EXACT($C$7,C19)*(EXACT($D$7,D19)))=TRUE,$AN$9,IF(($D$7-$C$7=D19-C19),$AN$8,IF(OR(EXACT($C$7&gt;$D$7,C19&gt;D19)*EXACT($C$7=$D$7,C19=D19)*EXACT($C$7&lt;$D$7,C19&lt;D19)),$AN$7,0)))</f>
        <v>2</v>
      </c>
      <c r="F19" s="15" t="s">
        <v>109</v>
      </c>
      <c r="G19" s="16" t="s">
        <v>12</v>
      </c>
      <c r="H19" s="17">
        <f>IF(OR(EXACT($F$7,F19)*(EXACT($G$7,G19)))=TRUE,$AN$9,IF(($G$7-$F$7=G19-F19),$AN$8,IF(OR(EXACT($F$7&gt;$G$7,F19&gt;G19)*EXACT($F$7=$G$7,F19=G19)*EXACT($F$7&lt;$G$7,F19&lt;G19)),$AN$7,0)))</f>
        <v>0</v>
      </c>
      <c r="I19" s="15" t="s">
        <v>109</v>
      </c>
      <c r="J19" s="16" t="s">
        <v>109</v>
      </c>
      <c r="K19" s="17">
        <f>IF(OR(EXACT($I$7,I19)*(EXACT($J$7,J19)))=TRUE,$AN$9,IF(($J$7-$I$7=J19-I19),$AN$8,IF(OR(EXACT($I$7&gt;$J$7,I19&gt;J19)*EXACT($I$7=$J$7,I19=J19)*EXACT($I$7&lt;$J$7,I19&lt;J19)),$AN$7,0)))</f>
        <v>0</v>
      </c>
      <c r="L19" s="15" t="s">
        <v>12</v>
      </c>
      <c r="M19" s="16" t="s">
        <v>108</v>
      </c>
      <c r="N19" s="17">
        <f>IF(OR(EXACT($L$7,L19)*(EXACT($M$7,M19)))=TRUE,$AN$9,IF(($M$7-$L$7=M19-L19),$AN$8,IF(OR(EXACT($L$7&gt;$M$7,L19&gt;M19)*EXACT($L$7=$M$7,L19=M19)*EXACT($L$7&lt;$M$7,L19&lt;M19)),$AN$7,0)))</f>
        <v>0</v>
      </c>
      <c r="O19" s="15" t="s">
        <v>108</v>
      </c>
      <c r="P19" s="16" t="s">
        <v>109</v>
      </c>
      <c r="Q19" s="17">
        <f>IF(OR(EXACT($O$7,O19)*(EXACT($P$7,P19)))=TRUE,$AN$9,IF(($P$7-$O$7=P19-O19),$AN$8,IF(OR(EXACT($O$7&gt;$P$7,O19&gt;P19)*EXACT($O$7=$P$7,O19=P19)*EXACT($O$7&lt;$P$7,O19&lt;P19)),$AN$7,0)))</f>
        <v>0</v>
      </c>
      <c r="R19" s="15" t="s">
        <v>109</v>
      </c>
      <c r="S19" s="16" t="s">
        <v>12</v>
      </c>
      <c r="T19" s="17">
        <f>IF(OR(EXACT($R$7,R19)*(EXACT($S$7,S19)))=TRUE,$AN$9,IF(($S$7-$R$7=S19-R19),$AN$8,IF(OR(EXACT($R$7&gt;$S$7,R19&gt;S19)*EXACT($R$7=$S$7,R19=S19)*EXACT($R$7&lt;$S$7,R19&lt;S19)),$AN$7,0)))</f>
        <v>0</v>
      </c>
      <c r="U19" s="15" t="s">
        <v>12</v>
      </c>
      <c r="V19" s="16" t="s">
        <v>108</v>
      </c>
      <c r="W19" s="17" t="str">
        <f>IF(OR(EXACT($U$7,U19)*(EXACT($V$7,V19)))=TRUE,$AN$9,IF(($V$7-$U$7=V19-U19),$AN$8,IF(OR(EXACT($U$7&gt;$V$7,U19&gt;V19)*EXACT($U$7=$V$7,U19=V19)*EXACT($U$7&lt;$V$7,U19&lt;V19)),$AN$7,0)))</f>
        <v>5</v>
      </c>
      <c r="X19" s="15" t="s">
        <v>2</v>
      </c>
      <c r="Y19" s="16" t="s">
        <v>108</v>
      </c>
      <c r="Z19" s="17" t="str">
        <f>IF(OR(EXACT($X$7,X19)*(EXACT($Y$7,Y19)))=TRUE,$AN$9,IF(($Y$7-$X$7=Y19-X19),$AN$8,IF(OR(EXACT($X$7&gt;$Y$7,X19&gt;Y19)*EXACT($X$7=$Y$7,X19=Y19)*EXACT($X$7&lt;$Y$7,X19&lt;Y19)),$AN$7,0)))</f>
        <v>3</v>
      </c>
      <c r="AA19" s="15" t="s">
        <v>108</v>
      </c>
      <c r="AB19" s="16" t="s">
        <v>109</v>
      </c>
      <c r="AC19" s="95">
        <f>IF(OR(EXACT($AA$7,AA19)*(EXACT($AB$7,AB19)))=TRUE,$AN$9,IF(($AB$7-$AA$7=AB19-AA19),$AN$8,IF(OR(EXACT($AA$7&gt;$AB$7,AA19&gt;AB19)*EXACT($AA$7=$AB$7,AA19=AB19)*EXACT($AA$7&lt;$AB$7,AA19&lt;AB19)),$AN$7,0)))*4</f>
        <v>0</v>
      </c>
      <c r="AD19" s="24"/>
      <c r="AE19" s="22"/>
      <c r="AF19" s="17"/>
      <c r="AG19" s="18">
        <f>E19+K19+Q19+T19+N19+H19+W19+Z19+AC19+AF19</f>
        <v>10</v>
      </c>
      <c r="AH19" s="19"/>
      <c r="AI19" s="20">
        <f>AG19+AH19</f>
        <v>10</v>
      </c>
      <c r="AJ19" s="21">
        <f>RANK(AI19,$AI$8:$AI$50)</f>
        <v>16</v>
      </c>
      <c r="AK19" s="1"/>
    </row>
    <row r="20" spans="1:37" ht="24.95" customHeight="1" thickBot="1" x14ac:dyDescent="0.25">
      <c r="A20" s="25">
        <f>AJ20</f>
        <v>18</v>
      </c>
      <c r="B20" s="18" t="s">
        <v>85</v>
      </c>
      <c r="C20" s="15" t="s">
        <v>12</v>
      </c>
      <c r="D20" s="16" t="s">
        <v>109</v>
      </c>
      <c r="E20" s="17" t="str">
        <f>IF(OR(EXACT($C$7,C20)*(EXACT($D$7,D20)))=TRUE,$AN$9,IF(($D$7-$C$7=D20-C20),$AN$8,IF(OR(EXACT($C$7&gt;$D$7,C20&gt;D20)*EXACT($C$7=$D$7,C20=D20)*EXACT($C$7&lt;$D$7,C20&lt;D20)),$AN$7,0)))</f>
        <v>2</v>
      </c>
      <c r="F20" s="15" t="s">
        <v>109</v>
      </c>
      <c r="G20" s="16" t="s">
        <v>12</v>
      </c>
      <c r="H20" s="17">
        <f>IF(OR(EXACT($F$7,F20)*(EXACT($G$7,G20)))=TRUE,$AN$9,IF(($G$7-$F$7=G20-F20),$AN$8,IF(OR(EXACT($F$7&gt;$G$7,F20&gt;G20)*EXACT($F$7=$G$7,F20=G20)*EXACT($F$7&lt;$G$7,F20&lt;G20)),$AN$7,0)))</f>
        <v>0</v>
      </c>
      <c r="I20" s="15" t="s">
        <v>12</v>
      </c>
      <c r="J20" s="16" t="s">
        <v>108</v>
      </c>
      <c r="K20" s="17" t="str">
        <f>IF(OR(EXACT($I$7,I20)*(EXACT($J$7,J20)))=TRUE,$AN$9,IF(($J$7-$I$7=J20-I20),$AN$8,IF(OR(EXACT($I$7&gt;$J$7,I20&gt;J20)*EXACT($I$7=$J$7,I20=J20)*EXACT($I$7&lt;$J$7,I20&lt;J20)),$AN$7,0)))</f>
        <v>2</v>
      </c>
      <c r="L20" s="15" t="s">
        <v>12</v>
      </c>
      <c r="M20" s="16" t="s">
        <v>109</v>
      </c>
      <c r="N20" s="17">
        <f>IF(OR(EXACT($L$7,L20)*(EXACT($M$7,M20)))=TRUE,$AN$9,IF(($M$7-$L$7=M20-L20),$AN$8,IF(OR(EXACT($L$7&gt;$M$7,L20&gt;M20)*EXACT($L$7=$M$7,L20=M20)*EXACT($L$7&lt;$M$7,L20&lt;M20)),$AN$7,0)))</f>
        <v>0</v>
      </c>
      <c r="O20" s="15" t="s">
        <v>109</v>
      </c>
      <c r="P20" s="16" t="s">
        <v>12</v>
      </c>
      <c r="Q20" s="17">
        <f>IF(OR(EXACT($O$7,O20)*(EXACT($P$7,P20)))=TRUE,$AN$9,IF(($P$7-$O$7=P20-O20),$AN$8,IF(OR(EXACT($O$7&gt;$P$7,O20&gt;P20)*EXACT($O$7=$P$7,O20=P20)*EXACT($O$7&lt;$P$7,O20&lt;P20)),$AN$7,0)))</f>
        <v>0</v>
      </c>
      <c r="R20" s="15" t="s">
        <v>109</v>
      </c>
      <c r="S20" s="16" t="s">
        <v>109</v>
      </c>
      <c r="T20" s="17">
        <f>IF(OR(EXACT($R$7,R20)*(EXACT($S$7,S20)))=TRUE,$AN$9,IF(($S$7-$R$7=S20-R20),$AN$8,IF(OR(EXACT($R$7&gt;$S$7,R20&gt;S20)*EXACT($R$7=$S$7,R20=S20)*EXACT($R$7&lt;$S$7,R20&lt;S20)),$AN$7,0)))</f>
        <v>0</v>
      </c>
      <c r="U20" s="15" t="s">
        <v>2</v>
      </c>
      <c r="V20" s="16" t="s">
        <v>109</v>
      </c>
      <c r="W20" s="17" t="str">
        <f>IF(OR(EXACT($U$7,U20)*(EXACT($V$7,V20)))=TRUE,$AN$9,IF(($V$7-$U$7=V20-U20),$AN$8,IF(OR(EXACT($U$7&gt;$V$7,U20&gt;V20)*EXACT($U$7=$V$7,U20=V20)*EXACT($U$7&lt;$V$7,U20&lt;V20)),$AN$7,0)))</f>
        <v>3</v>
      </c>
      <c r="X20" s="15" t="s">
        <v>109</v>
      </c>
      <c r="Y20" s="16" t="s">
        <v>108</v>
      </c>
      <c r="Z20" s="17" t="str">
        <f>IF(OR(EXACT($X$7,X20)*(EXACT($Y$7,Y20)))=TRUE,$AN$9,IF(($Y$7-$X$7=Y20-X20),$AN$8,IF(OR(EXACT($X$7&gt;$Y$7,X20&gt;Y20)*EXACT($X$7=$Y$7,X20=Y20)*EXACT($X$7&lt;$Y$7,X20&lt;Y20)),$AN$7,0)))</f>
        <v>2</v>
      </c>
      <c r="AA20" s="15" t="s">
        <v>109</v>
      </c>
      <c r="AB20" s="16" t="s">
        <v>12</v>
      </c>
      <c r="AC20" s="95">
        <f>IF(OR(EXACT($AA$7,AA20)*(EXACT($AB$7,AB20)))=TRUE,$AN$9,IF(($AB$7-$AA$7=AB20-AA20),$AN$8,IF(OR(EXACT($AA$7&gt;$AB$7,AA20&gt;AB20)*EXACT($AA$7=$AB$7,AA20=AB20)*EXACT($AA$7&lt;$AB$7,AA20&lt;AB20)),$AN$7,0)))*4</f>
        <v>0</v>
      </c>
      <c r="AD20" s="24"/>
      <c r="AE20" s="22"/>
      <c r="AF20" s="17"/>
      <c r="AG20" s="18">
        <f>E20+K20+Q20+T20+N20+H20+W20+Z20+AC20+AF20</f>
        <v>9</v>
      </c>
      <c r="AH20" s="19"/>
      <c r="AI20" s="20">
        <f>AG20+AH20</f>
        <v>9</v>
      </c>
      <c r="AJ20" s="21">
        <f>RANK(AI20,$AI$8:$AI$50)</f>
        <v>18</v>
      </c>
      <c r="AK20" s="1"/>
    </row>
    <row r="21" spans="1:37" ht="24.95" customHeight="1" thickBot="1" x14ac:dyDescent="0.25">
      <c r="A21" s="25">
        <f>AJ21</f>
        <v>8</v>
      </c>
      <c r="B21" s="18" t="s">
        <v>58</v>
      </c>
      <c r="C21" s="15" t="s">
        <v>110</v>
      </c>
      <c r="D21" s="16" t="s">
        <v>108</v>
      </c>
      <c r="E21" s="17" t="str">
        <f>IF(OR(EXACT($C$7,C21)*(EXACT($D$7,D21)))=TRUE,$AN$9,IF(($D$7-$C$7=D21-C21),$AN$8,IF(OR(EXACT($C$7&gt;$D$7,C21&gt;D21)*EXACT($C$7=$D$7,C21=D21)*EXACT($C$7&lt;$D$7,C21&lt;D21)),$AN$7,0)))</f>
        <v>3</v>
      </c>
      <c r="F21" s="15" t="s">
        <v>109</v>
      </c>
      <c r="G21" s="16" t="s">
        <v>12</v>
      </c>
      <c r="H21" s="17">
        <f>IF(OR(EXACT($F$7,F21)*(EXACT($G$7,G21)))=TRUE,$AN$9,IF(($G$7-$F$7=G21-F21),$AN$8,IF(OR(EXACT($F$7&gt;$G$7,F21&gt;G21)*EXACT($F$7=$G$7,F21=G21)*EXACT($F$7&lt;$G$7,F21&lt;G21)),$AN$7,0)))</f>
        <v>0</v>
      </c>
      <c r="I21" s="15" t="s">
        <v>2</v>
      </c>
      <c r="J21" s="16" t="s">
        <v>109</v>
      </c>
      <c r="K21" s="17" t="str">
        <f>IF(OR(EXACT($I$7,I21)*(EXACT($J$7,J21)))=TRUE,$AN$9,IF(($J$7-$I$7=J21-I21),$AN$8,IF(OR(EXACT($I$7&gt;$J$7,I21&gt;J21)*EXACT($I$7=$J$7,I21=J21)*EXACT($I$7&lt;$J$7,I21&lt;J21)),$AN$7,0)))</f>
        <v>2</v>
      </c>
      <c r="L21" s="15" t="s">
        <v>12</v>
      </c>
      <c r="M21" s="16" t="s">
        <v>108</v>
      </c>
      <c r="N21" s="17">
        <f>IF(OR(EXACT($L$7,L21)*(EXACT($M$7,M21)))=TRUE,$AN$9,IF(($M$7-$L$7=M21-L21),$AN$8,IF(OR(EXACT($L$7&gt;$M$7,L21&gt;M21)*EXACT($L$7=$M$7,L21=M21)*EXACT($L$7&lt;$M$7,L21&lt;M21)),$AN$7,0)))</f>
        <v>0</v>
      </c>
      <c r="O21" s="15" t="s">
        <v>109</v>
      </c>
      <c r="P21" s="16" t="s">
        <v>109</v>
      </c>
      <c r="Q21" s="17" t="str">
        <f>IF(OR(EXACT($O$7,O21)*(EXACT($P$7,P21)))=TRUE,$AN$9,IF(($P$7-$O$7=P21-O21),$AN$8,IF(OR(EXACT($O$7&gt;$P$7,O21&gt;P21)*EXACT($O$7=$P$7,O21=P21)*EXACT($O$7&lt;$P$7,O21&lt;P21)),$AN$7,0)))</f>
        <v>3</v>
      </c>
      <c r="R21" s="15" t="s">
        <v>12</v>
      </c>
      <c r="S21" s="16" t="s">
        <v>12</v>
      </c>
      <c r="T21" s="17">
        <f>IF(OR(EXACT($R$7,R21)*(EXACT($S$7,S21)))=TRUE,$AN$9,IF(($S$7-$R$7=S21-R21),$AN$8,IF(OR(EXACT($R$7&gt;$S$7,R21&gt;S21)*EXACT($R$7=$S$7,R21=S21)*EXACT($R$7&lt;$S$7,R21&lt;S21)),$AN$7,0)))</f>
        <v>0</v>
      </c>
      <c r="U21" s="15" t="s">
        <v>12</v>
      </c>
      <c r="V21" s="16" t="s">
        <v>109</v>
      </c>
      <c r="W21" s="17" t="str">
        <f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109</v>
      </c>
      <c r="Z21" s="17" t="str">
        <f>IF(OR(EXACT($X$7,X21)*(EXACT($Y$7,Y21)))=TRUE,$AN$9,IF(($Y$7-$X$7=Y21-X21),$AN$8,IF(OR(EXACT($X$7&gt;$Y$7,X21&gt;Y21)*EXACT($X$7=$Y$7,X21=Y21)*EXACT($X$7&lt;$Y$7,X21&lt;Y21)),$AN$7,0)))</f>
        <v>2</v>
      </c>
      <c r="AA21" s="15" t="s">
        <v>109</v>
      </c>
      <c r="AB21" s="16" t="s">
        <v>109</v>
      </c>
      <c r="AC21" s="96">
        <f>IF(OR(EXACT($AA$7,AA21)*(EXACT($AB$7,AB21)))=TRUE,$AN$9,IF(($AB$7-$AA$7=AB21-AA21),$AN$8,IF(OR(EXACT($AA$7&gt;$AB$7,AA21&gt;AB21)*EXACT($AA$7=$AB$7,AA21=AB21)*EXACT($AA$7&lt;$AB$7,AA21&lt;AB21)),$AN$7,0)))*2</f>
        <v>0</v>
      </c>
      <c r="AD21" s="24"/>
      <c r="AE21" s="22"/>
      <c r="AF21" s="17"/>
      <c r="AG21" s="18">
        <f>E21+K21+Q21+T21+N21+H21+W21+Z21+AC21+AF21</f>
        <v>12</v>
      </c>
      <c r="AH21" s="19"/>
      <c r="AI21" s="20">
        <f>AG21+AH21</f>
        <v>12</v>
      </c>
      <c r="AJ21" s="21">
        <f>RANK(AI21,$AI$8:$AI$50)</f>
        <v>8</v>
      </c>
      <c r="AK21" s="1"/>
    </row>
    <row r="22" spans="1:37" ht="24.95" customHeight="1" thickBot="1" x14ac:dyDescent="0.25">
      <c r="A22" s="25">
        <f>AJ22</f>
        <v>24</v>
      </c>
      <c r="B22" s="18" t="s">
        <v>113</v>
      </c>
      <c r="C22" s="15" t="s">
        <v>110</v>
      </c>
      <c r="D22" s="16" t="s">
        <v>109</v>
      </c>
      <c r="E22" s="17" t="str">
        <f>IF(OR(EXACT($C$7,C22)*(EXACT($D$7,D22)))=TRUE,$AN$9,IF(($D$7-$C$7=D22-C22),$AN$8,IF(OR(EXACT($C$7&gt;$D$7,C22&gt;D22)*EXACT($C$7=$D$7,C22=D22)*EXACT($C$7&lt;$D$7,C22&lt;D22)),$AN$7,0)))</f>
        <v>2</v>
      </c>
      <c r="F22" s="15" t="s">
        <v>108</v>
      </c>
      <c r="G22" s="16" t="s">
        <v>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109</v>
      </c>
      <c r="K22" s="17" t="str">
        <f>IF(OR(EXACT($I$7,I22)*(EXACT($J$7,J22)))=TRUE,$AN$9,IF(($J$7-$I$7=J22-I22),$AN$8,IF(OR(EXACT($I$7&gt;$J$7,I22&gt;J22)*EXACT($I$7=$J$7,I22=J22)*EXACT($I$7&lt;$J$7,I22&lt;J22)),$AN$7,0)))</f>
        <v>2</v>
      </c>
      <c r="L22" s="15" t="s">
        <v>12</v>
      </c>
      <c r="M22" s="16" t="s">
        <v>108</v>
      </c>
      <c r="N22" s="17">
        <f>IF(OR(EXACT($L$7,L22)*(EXACT($M$7,M22)))=TRUE,$AN$9,IF(($M$7-$L$7=M22-L22),$AN$8,IF(OR(EXACT($L$7&gt;$M$7,L22&gt;M22)*EXACT($L$7=$M$7,L22=M22)*EXACT($L$7&lt;$M$7,L22&lt;M22)),$AN$7,0)))</f>
        <v>0</v>
      </c>
      <c r="O22" s="15" t="s">
        <v>108</v>
      </c>
      <c r="P22" s="16" t="s">
        <v>12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109</v>
      </c>
      <c r="S22" s="16" t="s">
        <v>12</v>
      </c>
      <c r="T22" s="17">
        <f>IF(OR(EXACT($R$7,R22)*(EXACT($S$7,S22)))=TRUE,$AN$9,IF(($S$7-$R$7=S22-R22),$AN$8,IF(OR(EXACT($R$7&gt;$S$7,R22&gt;S22)*EXACT($R$7=$S$7,R22=S22)*EXACT($R$7&lt;$S$7,R22&lt;S22)),$AN$7,0)))</f>
        <v>0</v>
      </c>
      <c r="U22" s="15" t="s">
        <v>2</v>
      </c>
      <c r="V22" s="16" t="s">
        <v>108</v>
      </c>
      <c r="W22" s="17" t="str">
        <f>IF(OR(EXACT($U$7,U22)*(EXACT($V$7,V22)))=TRUE,$AN$9,IF(($V$7-$U$7=V22-U22),$AN$8,IF(OR(EXACT($U$7&gt;$V$7,U22&gt;V22)*EXACT($U$7=$V$7,U22=V22)*EXACT($U$7&lt;$V$7,U22&lt;V22)),$AN$7,0)))</f>
        <v>2</v>
      </c>
      <c r="X22" s="15" t="s">
        <v>109</v>
      </c>
      <c r="Y22" s="16" t="s">
        <v>108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108</v>
      </c>
      <c r="AB22" s="16" t="s">
        <v>109</v>
      </c>
      <c r="AC22" s="95">
        <f>IF(OR(EXACT($AA$7,AA22)*(EXACT($AB$7,AB22)))=TRUE,$AN$9,IF(($AB$7-$AA$7=AB22-AA22),$AN$8,IF(OR(EXACT($AA$7&gt;$AB$7,AA22&gt;AB22)*EXACT($AA$7=$AB$7,AA22=AB22)*EXACT($AA$7&lt;$AB$7,AA22&lt;AB22)),$AN$7,0)))*4</f>
        <v>0</v>
      </c>
      <c r="AD22" s="24"/>
      <c r="AE22" s="22"/>
      <c r="AF22" s="17"/>
      <c r="AG22" s="18">
        <f>E22+K22+Q22+T22+N22+H22+W22+Z22+AC22+AF22</f>
        <v>8</v>
      </c>
      <c r="AH22" s="19"/>
      <c r="AI22" s="20">
        <f>AG22+AH22</f>
        <v>8</v>
      </c>
      <c r="AJ22" s="21">
        <f>RANK(AI22,$AI$8:$AI$50)</f>
        <v>24</v>
      </c>
      <c r="AK22" s="1"/>
    </row>
    <row r="23" spans="1:37" ht="24.95" customHeight="1" thickBot="1" x14ac:dyDescent="0.25">
      <c r="A23" s="25">
        <f>AJ23</f>
        <v>3</v>
      </c>
      <c r="B23" s="18" t="s">
        <v>73</v>
      </c>
      <c r="C23" s="15" t="s">
        <v>2</v>
      </c>
      <c r="D23" s="16" t="s">
        <v>109</v>
      </c>
      <c r="E23" s="17" t="str">
        <f>IF(OR(EXACT($C$7,C23)*(EXACT($D$7,D23)))=TRUE,$AN$9,IF(($D$7-$C$7=D23-C23),$AN$8,IF(OR(EXACT($C$7&gt;$D$7,C23&gt;D23)*EXACT($C$7=$D$7,C23=D23)*EXACT($C$7&lt;$D$7,C23&lt;D23)),$AN$7,0)))</f>
        <v>2</v>
      </c>
      <c r="F23" s="15" t="s">
        <v>109</v>
      </c>
      <c r="G23" s="16" t="s">
        <v>2</v>
      </c>
      <c r="H23" s="17">
        <f>IF(OR(EXACT($F$7,F23)*(EXACT($G$7,G23)))=TRUE,$AN$9,IF(($G$7-$F$7=G23-F23),$AN$8,IF(OR(EXACT($F$7&gt;$G$7,F23&gt;G23)*EXACT($F$7=$G$7,F23=G23)*EXACT($F$7&lt;$G$7,F23&lt;G23)),$AN$7,0)))</f>
        <v>0</v>
      </c>
      <c r="I23" s="15" t="s">
        <v>2</v>
      </c>
      <c r="J23" s="16" t="s">
        <v>109</v>
      </c>
      <c r="K23" s="17" t="str">
        <f>IF(OR(EXACT($I$7,I23)*(EXACT($J$7,J23)))=TRUE,$AN$9,IF(($J$7-$I$7=J23-I23),$AN$8,IF(OR(EXACT($I$7&gt;$J$7,I23&gt;J23)*EXACT($I$7=$J$7,I23=J23)*EXACT($I$7&lt;$J$7,I23&lt;J23)),$AN$7,0)))</f>
        <v>2</v>
      </c>
      <c r="L23" s="15" t="s">
        <v>12</v>
      </c>
      <c r="M23" s="16" t="s">
        <v>109</v>
      </c>
      <c r="N23" s="17">
        <f>IF(OR(EXACT($L$7,L23)*(EXACT($M$7,M23)))=TRUE,$AN$9,IF(($M$7-$L$7=M23-L23),$AN$8,IF(OR(EXACT($L$7&gt;$M$7,L23&gt;M23)*EXACT($L$7=$M$7,L23=M23)*EXACT($L$7&lt;$M$7,L23&lt;M23)),$AN$7,0)))</f>
        <v>0</v>
      </c>
      <c r="O23" s="15" t="s">
        <v>12</v>
      </c>
      <c r="P23" s="16" t="s">
        <v>12</v>
      </c>
      <c r="Q23" s="17" t="str">
        <f>IF(OR(EXACT($O$7,O23)*(EXACT($P$7,P23)))=TRUE,$AN$9,IF(($P$7-$O$7=P23-O23),$AN$8,IF(OR(EXACT($O$7&gt;$P$7,O23&gt;P23)*EXACT($O$7=$P$7,O23=P23)*EXACT($O$7&lt;$P$7,O23&lt;P23)),$AN$7,0)))</f>
        <v>3</v>
      </c>
      <c r="R23" s="15" t="s">
        <v>109</v>
      </c>
      <c r="S23" s="16" t="s">
        <v>12</v>
      </c>
      <c r="T23" s="17">
        <f>IF(OR(EXACT($R$7,R23)*(EXACT($S$7,S23)))=TRUE,$AN$9,IF(($S$7-$R$7=S23-R23),$AN$8,IF(OR(EXACT($R$7&gt;$S$7,R23&gt;S23)*EXACT($R$7=$S$7,R23=S23)*EXACT($R$7&lt;$S$7,R23&lt;S23)),$AN$7,0)))</f>
        <v>0</v>
      </c>
      <c r="U23" s="15" t="s">
        <v>12</v>
      </c>
      <c r="V23" s="16" t="s">
        <v>108</v>
      </c>
      <c r="W23" s="17" t="str">
        <f>IF(OR(EXACT($U$7,U23)*(EXACT($V$7,V23)))=TRUE,$AN$9,IF(($V$7-$U$7=V23-U23),$AN$8,IF(OR(EXACT($U$7&gt;$V$7,U23&gt;V23)*EXACT($U$7=$V$7,U23=V23)*EXACT($U$7&lt;$V$7,U23&lt;V23)),$AN$7,0)))</f>
        <v>5</v>
      </c>
      <c r="X23" s="15" t="s">
        <v>2</v>
      </c>
      <c r="Y23" s="16" t="s">
        <v>12</v>
      </c>
      <c r="Z23" s="17" t="str">
        <f>IF(OR(EXACT($X$7,X23)*(EXACT($Y$7,Y23)))=TRUE,$AN$9,IF(($Y$7-$X$7=Y23-X23),$AN$8,IF(OR(EXACT($X$7&gt;$Y$7,X23&gt;Y23)*EXACT($X$7=$Y$7,X23=Y23)*EXACT($X$7&lt;$Y$7,X23&lt;Y23)),$AN$7,0)))</f>
        <v>2</v>
      </c>
      <c r="AA23" s="15" t="s">
        <v>12</v>
      </c>
      <c r="AB23" s="16" t="s">
        <v>2</v>
      </c>
      <c r="AC23" s="95">
        <f>IF(OR(EXACT($AA$7,AA23)*(EXACT($AB$7,AB23)))=TRUE,$AN$9,IF(($AB$7-$AA$7=AB23-AA23),$AN$8,IF(OR(EXACT($AA$7&gt;$AB$7,AA23&gt;AB23)*EXACT($AA$7=$AB$7,AA23=AB23)*EXACT($AA$7&lt;$AB$7,AA23&lt;AB23)),$AN$7,0)))*4</f>
        <v>0</v>
      </c>
      <c r="AD23" s="24"/>
      <c r="AE23" s="22"/>
      <c r="AF23" s="17"/>
      <c r="AG23" s="18">
        <f>E23+K23+Q23+T23+N23+H23+W23+Z23+AC23+AF23</f>
        <v>14</v>
      </c>
      <c r="AH23" s="19"/>
      <c r="AI23" s="20">
        <f>AG23+AH23</f>
        <v>14</v>
      </c>
      <c r="AJ23" s="21">
        <f>RANK(AI23,$AI$8:$AI$50)</f>
        <v>3</v>
      </c>
      <c r="AK23" s="1"/>
    </row>
    <row r="24" spans="1:37" ht="24.95" customHeight="1" thickBot="1" x14ac:dyDescent="0.25">
      <c r="A24" s="25">
        <f>AJ24</f>
        <v>18</v>
      </c>
      <c r="B24" s="18" t="s">
        <v>111</v>
      </c>
      <c r="C24" s="15" t="s">
        <v>2</v>
      </c>
      <c r="D24" s="16" t="s">
        <v>109</v>
      </c>
      <c r="E24" s="17" t="str">
        <f>IF(OR(EXACT($C$7,C24)*(EXACT($D$7,D24)))=TRUE,$AN$9,IF(($D$7-$C$7=D24-C24),$AN$8,IF(OR(EXACT($C$7&gt;$D$7,C24&gt;D24)*EXACT($C$7=$D$7,C24=D24)*EXACT($C$7&lt;$D$7,C24&lt;D24)),$AN$7,0)))</f>
        <v>2</v>
      </c>
      <c r="F24" s="15" t="s">
        <v>108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12</v>
      </c>
      <c r="J24" s="16" t="s">
        <v>108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109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109</v>
      </c>
      <c r="P24" s="16" t="s">
        <v>12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109</v>
      </c>
      <c r="S24" s="16" t="s">
        <v>109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108</v>
      </c>
      <c r="W24" s="17" t="str">
        <f>IF(OR(EXACT($U$7,U24)*(EXACT($V$7,V24)))=TRUE,$AN$9,IF(($V$7-$U$7=V24-U24),$AN$8,IF(OR(EXACT($U$7&gt;$V$7,U24&gt;V24)*EXACT($U$7=$V$7,U24=V24)*EXACT($U$7&lt;$V$7,U24&lt;V24)),$AN$7,0)))</f>
        <v>5</v>
      </c>
      <c r="X24" s="15" t="s">
        <v>109</v>
      </c>
      <c r="Y24" s="16" t="s">
        <v>109</v>
      </c>
      <c r="Z24" s="17">
        <f>IF(OR(EXACT($X$7,X24)*(EXACT($Y$7,Y24)))=TRUE,$AN$9,IF(($Y$7-$X$7=Y24-X24),$AN$8,IF(OR(EXACT($X$7&gt;$Y$7,X24&gt;Y24)*EXACT($X$7=$Y$7,X24=Y24)*EXACT($X$7&lt;$Y$7,X24&lt;Y24)),$AN$7,0)))</f>
        <v>0</v>
      </c>
      <c r="AA24" s="15" t="s">
        <v>109</v>
      </c>
      <c r="AB24" s="16" t="s">
        <v>109</v>
      </c>
      <c r="AC24" s="96">
        <f>IF(OR(EXACT($AA$7,AA24)*(EXACT($AB$7,AB24)))=TRUE,$AN$9,IF(($AB$7-$AA$7=AB24-AA24),$AN$8,IF(OR(EXACT($AA$7&gt;$AB$7,AA24&gt;AB24)*EXACT($AA$7=$AB$7,AA24=AB24)*EXACT($AA$7&lt;$AB$7,AA24&lt;AB24)),$AN$7,0)))*2</f>
        <v>0</v>
      </c>
      <c r="AD24" s="24"/>
      <c r="AE24" s="22"/>
      <c r="AF24" s="17"/>
      <c r="AG24" s="18">
        <f>E24+K24+Q24+T24+N24+H24+W24+Z24+AC24+AF24</f>
        <v>9</v>
      </c>
      <c r="AH24" s="19"/>
      <c r="AI24" s="20">
        <f>AG24+AH24</f>
        <v>9</v>
      </c>
      <c r="AJ24" s="21">
        <f>RANK(AI24,$AI$8:$AI$50)</f>
        <v>18</v>
      </c>
      <c r="AK24" s="1"/>
    </row>
    <row r="25" spans="1:37" ht="24.95" customHeight="1" thickBot="1" x14ac:dyDescent="0.25">
      <c r="A25" s="25">
        <f>AJ25</f>
        <v>3</v>
      </c>
      <c r="B25" s="18" t="s">
        <v>69</v>
      </c>
      <c r="C25" s="15" t="s">
        <v>2</v>
      </c>
      <c r="D25" s="16" t="s">
        <v>108</v>
      </c>
      <c r="E25" s="17" t="str">
        <f>IF(OR(EXACT($C$7,C25)*(EXACT($D$7,D25)))=TRUE,$AN$9,IF(($D$7-$C$7=D25-C25),$AN$8,IF(OR(EXACT($C$7&gt;$D$7,C25&gt;D25)*EXACT($C$7=$D$7,C25=D25)*EXACT($C$7&lt;$D$7,C25&lt;D25)),$AN$7,0)))</f>
        <v>2</v>
      </c>
      <c r="F25" s="15" t="s">
        <v>108</v>
      </c>
      <c r="G25" s="16" t="s">
        <v>12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108</v>
      </c>
      <c r="K25" s="17" t="str">
        <f>IF(OR(EXACT($I$7,I25)*(EXACT($J$7,J25)))=TRUE,$AN$9,IF(($J$7-$I$7=J25-I25),$AN$8,IF(OR(EXACT($I$7&gt;$J$7,I25&gt;J25)*EXACT($I$7=$J$7,I25=J25)*EXACT($I$7&lt;$J$7,I25&lt;J25)),$AN$7,0)))</f>
        <v>2</v>
      </c>
      <c r="L25" s="15" t="s">
        <v>12</v>
      </c>
      <c r="M25" s="16" t="s">
        <v>108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109</v>
      </c>
      <c r="P25" s="16" t="s">
        <v>109</v>
      </c>
      <c r="Q25" s="17" t="str">
        <f>IF(OR(EXACT($O$7,O25)*(EXACT($P$7,P25)))=TRUE,$AN$9,IF(($P$7-$O$7=P25-O25),$AN$8,IF(OR(EXACT($O$7&gt;$P$7,O25&gt;P25)*EXACT($O$7=$P$7,O25=P25)*EXACT($O$7&lt;$P$7,O25&lt;P25)),$AN$7,0)))</f>
        <v>3</v>
      </c>
      <c r="R25" s="15" t="s">
        <v>109</v>
      </c>
      <c r="S25" s="16" t="s">
        <v>12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12</v>
      </c>
      <c r="V25" s="16" t="s">
        <v>108</v>
      </c>
      <c r="W25" s="17" t="str">
        <f>IF(OR(EXACT($U$7,U25)*(EXACT($V$7,V25)))=TRUE,$AN$9,IF(($V$7-$U$7=V25-U25),$AN$8,IF(OR(EXACT($U$7&gt;$V$7,U25&gt;V25)*EXACT($U$7=$V$7,U25=V25)*EXACT($U$7&lt;$V$7,U25&lt;V25)),$AN$7,0)))</f>
        <v>5</v>
      </c>
      <c r="X25" s="15" t="s">
        <v>12</v>
      </c>
      <c r="Y25" s="16" t="s">
        <v>108</v>
      </c>
      <c r="Z25" s="17" t="str">
        <f>IF(OR(EXACT($X$7,X25)*(EXACT($Y$7,Y25)))=TRUE,$AN$9,IF(($Y$7-$X$7=Y25-X25),$AN$8,IF(OR(EXACT($X$7&gt;$Y$7,X25&gt;Y25)*EXACT($X$7=$Y$7,X25=Y25)*EXACT($X$7&lt;$Y$7,X25&lt;Y25)),$AN$7,0)))</f>
        <v>2</v>
      </c>
      <c r="AA25" s="15" t="s">
        <v>108</v>
      </c>
      <c r="AB25" s="16" t="s">
        <v>12</v>
      </c>
      <c r="AC25" s="95">
        <f>IF(OR(EXACT($AA$7,AA25)*(EXACT($AB$7,AB25)))=TRUE,$AN$9,IF(($AB$7-$AA$7=AB25-AA25),$AN$8,IF(OR(EXACT($AA$7&gt;$AB$7,AA25&gt;AB25)*EXACT($AA$7=$AB$7,AA25=AB25)*EXACT($AA$7&lt;$AB$7,AA25&lt;AB25)),$AN$7,0)))*4</f>
        <v>0</v>
      </c>
      <c r="AD25" s="24"/>
      <c r="AE25" s="22"/>
      <c r="AF25" s="17"/>
      <c r="AG25" s="18">
        <f>E25+K25+Q25+T25+N25+H25+W25+Z25+AC25+AF25</f>
        <v>14</v>
      </c>
      <c r="AH25" s="19"/>
      <c r="AI25" s="20">
        <f>AG25+AH25</f>
        <v>14</v>
      </c>
      <c r="AJ25" s="21">
        <f>RANK(AI25,$AI$8:$AI$50)</f>
        <v>3</v>
      </c>
      <c r="AK25" s="1"/>
    </row>
    <row r="26" spans="1:37" ht="24.95" customHeight="1" thickBot="1" x14ac:dyDescent="0.25">
      <c r="A26" s="25">
        <f>AJ26</f>
        <v>11</v>
      </c>
      <c r="B26" s="18" t="s">
        <v>60</v>
      </c>
      <c r="C26" s="15" t="s">
        <v>110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2</v>
      </c>
      <c r="F26" s="15" t="s">
        <v>109</v>
      </c>
      <c r="G26" s="16" t="s">
        <v>110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108</v>
      </c>
      <c r="K26" s="17" t="str">
        <f>IF(OR(EXACT($I$7,I26)*(EXACT($J$7,J26)))=TRUE,$AN$9,IF(($J$7-$I$7=J26-I26),$AN$8,IF(OR(EXACT($I$7&gt;$J$7,I26&gt;J26)*EXACT($I$7=$J$7,I26=J26)*EXACT($I$7&lt;$J$7,I26&lt;J26)),$AN$7,0)))</f>
        <v>2</v>
      </c>
      <c r="L26" s="15" t="s">
        <v>2</v>
      </c>
      <c r="M26" s="16" t="s">
        <v>109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2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109</v>
      </c>
      <c r="S26" s="16" t="s">
        <v>2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108</v>
      </c>
      <c r="W26" s="17" t="str">
        <f>IF(OR(EXACT($U$7,U26)*(EXACT($V$7,V26)))=TRUE,$AN$9,IF(($V$7-$U$7=V26-U26),$AN$8,IF(OR(EXACT($U$7&gt;$V$7,U26&gt;V26)*EXACT($U$7=$V$7,U26=V26)*EXACT($U$7&lt;$V$7,U26&lt;V26)),$AN$7,0)))</f>
        <v>5</v>
      </c>
      <c r="X26" s="15" t="s">
        <v>109</v>
      </c>
      <c r="Y26" s="16" t="s">
        <v>108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109</v>
      </c>
      <c r="AB26" s="16" t="s">
        <v>13</v>
      </c>
      <c r="AC26" s="95">
        <f>IF(OR(EXACT($AA$7,AA26)*(EXACT($AB$7,AB26)))=TRUE,$AN$9,IF(($AB$7-$AA$7=AB26-AA26),$AN$8,IF(OR(EXACT($AA$7&gt;$AB$7,AA26&gt;AB26)*EXACT($AA$7=$AB$7,AA26=AB26)*EXACT($AA$7&lt;$AB$7,AA26&lt;AB26)),$AN$7,0)))*4</f>
        <v>0</v>
      </c>
      <c r="AD26" s="24"/>
      <c r="AE26" s="22"/>
      <c r="AF26" s="17"/>
      <c r="AG26" s="18">
        <f>E26+K26+Q26+T26+N26+H26+W26+Z26+AC26+AF26</f>
        <v>11</v>
      </c>
      <c r="AH26" s="19"/>
      <c r="AI26" s="20">
        <f>AG26+AH26</f>
        <v>11</v>
      </c>
      <c r="AJ26" s="21">
        <f>RANK(AI26,$AI$8:$AI$50)</f>
        <v>11</v>
      </c>
      <c r="AK26" s="1"/>
    </row>
    <row r="27" spans="1:37" ht="24.95" customHeight="1" thickBot="1" x14ac:dyDescent="0.25">
      <c r="A27" s="25">
        <f>AJ27</f>
        <v>1</v>
      </c>
      <c r="B27" s="18" t="s">
        <v>59</v>
      </c>
      <c r="C27" s="15" t="s">
        <v>2</v>
      </c>
      <c r="D27" s="16" t="s">
        <v>108</v>
      </c>
      <c r="E27" s="17" t="str">
        <f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109</v>
      </c>
      <c r="H27" s="17" t="str">
        <f>IF(OR(EXACT($F$7,F27)*(EXACT($G$7,G27)))=TRUE,$AN$9,IF(($G$7-$F$7=G27-F27),$AN$8,IF(OR(EXACT($F$7&gt;$G$7,F27&gt;G27)*EXACT($F$7=$G$7,F27=G27)*EXACT($F$7&lt;$G$7,F27&lt;G27)),$AN$7,0)))</f>
        <v>3</v>
      </c>
      <c r="I27" s="15" t="s">
        <v>2</v>
      </c>
      <c r="J27" s="16" t="s">
        <v>109</v>
      </c>
      <c r="K27" s="17" t="str">
        <f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108</v>
      </c>
      <c r="N27" s="17">
        <f>IF(OR(EXACT($L$7,L27)*(EXACT($M$7,M27)))=TRUE,$AN$9,IF(($M$7-$L$7=M27-L27),$AN$8,IF(OR(EXACT($L$7&gt;$M$7,L27&gt;M27)*EXACT($L$7=$M$7,L27=M27)*EXACT($L$7&lt;$M$7,L27&lt;M27)),$AN$7,0)))</f>
        <v>0</v>
      </c>
      <c r="O27" s="15" t="s">
        <v>109</v>
      </c>
      <c r="P27" s="16" t="s">
        <v>109</v>
      </c>
      <c r="Q27" s="17" t="str">
        <f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109</v>
      </c>
      <c r="T27" s="17" t="str">
        <f>IF(OR(EXACT($R$7,R27)*(EXACT($S$7,S27)))=TRUE,$AN$9,IF(($S$7-$R$7=S27-R27),$AN$8,IF(OR(EXACT($R$7&gt;$S$7,R27&gt;S27)*EXACT($R$7=$S$7,R27=S27)*EXACT($R$7&lt;$S$7,R27&lt;S27)),$AN$7,0)))</f>
        <v>2</v>
      </c>
      <c r="U27" s="15" t="s">
        <v>2</v>
      </c>
      <c r="V27" s="16" t="s">
        <v>109</v>
      </c>
      <c r="W27" s="17" t="str">
        <f>IF(OR(EXACT($U$7,U27)*(EXACT($V$7,V27)))=TRUE,$AN$9,IF(($V$7-$U$7=V27-U27),$AN$8,IF(OR(EXACT($U$7&gt;$V$7,U27&gt;V27)*EXACT($U$7=$V$7,U27=V27)*EXACT($U$7&lt;$V$7,U27&lt;V27)),$AN$7,0)))</f>
        <v>3</v>
      </c>
      <c r="X27" s="15" t="s">
        <v>12</v>
      </c>
      <c r="Y27" s="16" t="s">
        <v>108</v>
      </c>
      <c r="Z27" s="17" t="str">
        <f>IF(OR(EXACT($X$7,X27)*(EXACT($Y$7,Y27)))=TRUE,$AN$9,IF(($Y$7-$X$7=Y27-X27),$AN$8,IF(OR(EXACT($X$7&gt;$Y$7,X27&gt;Y27)*EXACT($X$7=$Y$7,X27=Y27)*EXACT($X$7&lt;$Y$7,X27&lt;Y27)),$AN$7,0)))</f>
        <v>2</v>
      </c>
      <c r="AA27" s="15" t="s">
        <v>108</v>
      </c>
      <c r="AB27" s="16" t="s">
        <v>109</v>
      </c>
      <c r="AC27" s="95">
        <f>IF(OR(EXACT($AA$7,AA27)*(EXACT($AB$7,AB27)))=TRUE,$AN$9,IF(($AB$7-$AA$7=AB27-AA27),$AN$8,IF(OR(EXACT($AA$7&gt;$AB$7,AA27&gt;AB27)*EXACT($AA$7=$AB$7,AA27=AB27)*EXACT($AA$7&lt;$AB$7,AA27&lt;AB27)),$AN$7,0)))*4</f>
        <v>0</v>
      </c>
      <c r="AD27" s="24"/>
      <c r="AE27" s="22"/>
      <c r="AF27" s="17"/>
      <c r="AG27" s="18">
        <f>E27+K27+Q27+T27+N27+H27+W27+Z27+AC27+AF27</f>
        <v>17</v>
      </c>
      <c r="AH27" s="19"/>
      <c r="AI27" s="20">
        <f>AG27+AH27</f>
        <v>17</v>
      </c>
      <c r="AJ27" s="21">
        <f>RANK(AI27,$AI$8:$AI$50)</f>
        <v>1</v>
      </c>
      <c r="AK27" s="1"/>
    </row>
    <row r="28" spans="1:37" ht="24.95" customHeight="1" thickBot="1" x14ac:dyDescent="0.25">
      <c r="A28" s="25">
        <f>AJ28</f>
        <v>27</v>
      </c>
      <c r="B28" s="18" t="s">
        <v>65</v>
      </c>
      <c r="C28" s="15" t="s">
        <v>2</v>
      </c>
      <c r="D28" s="16" t="s">
        <v>109</v>
      </c>
      <c r="E28" s="17" t="str">
        <f>IF(OR(EXACT($C$7,C28)*(EXACT($D$7,D28)))=TRUE,$AN$9,IF(($D$7-$C$7=D28-C28),$AN$8,IF(OR(EXACT($C$7&gt;$D$7,C28&gt;D28)*EXACT($C$7=$D$7,C28=D28)*EXACT($C$7&lt;$D$7,C28&lt;D28)),$AN$7,0)))</f>
        <v>2</v>
      </c>
      <c r="F28" s="15" t="s">
        <v>108</v>
      </c>
      <c r="G28" s="16" t="s">
        <v>2</v>
      </c>
      <c r="H28" s="17">
        <f>IF(OR(EXACT($F$7,F28)*(EXACT($G$7,G28)))=TRUE,$AN$9,IF(($G$7-$F$7=G28-F28),$AN$8,IF(OR(EXACT($F$7&gt;$G$7,F28&gt;G28)*EXACT($F$7=$G$7,F28=G28)*EXACT($F$7&lt;$G$7,F28&lt;G28)),$AN$7,0)))</f>
        <v>0</v>
      </c>
      <c r="I28" s="15" t="s">
        <v>2</v>
      </c>
      <c r="J28" s="16" t="s">
        <v>109</v>
      </c>
      <c r="K28" s="17" t="str">
        <f>IF(OR(EXACT($I$7,I28)*(EXACT($J$7,J28)))=TRUE,$AN$9,IF(($J$7-$I$7=J28-I28),$AN$8,IF(OR(EXACT($I$7&gt;$J$7,I28&gt;J28)*EXACT($I$7=$J$7,I28=J28)*EXACT($I$7&lt;$J$7,I28&lt;J28)),$AN$7,0)))</f>
        <v>2</v>
      </c>
      <c r="L28" s="15" t="s">
        <v>12</v>
      </c>
      <c r="M28" s="16" t="s">
        <v>108</v>
      </c>
      <c r="N28" s="17">
        <f>IF(OR(EXACT($L$7,L28)*(EXACT($M$7,M28)))=TRUE,$AN$9,IF(($M$7-$L$7=M28-L28),$AN$8,IF(OR(EXACT($L$7&gt;$M$7,L28&gt;M28)*EXACT($L$7=$M$7,L28=M28)*EXACT($L$7&lt;$M$7,L28&lt;M28)),$AN$7,0)))</f>
        <v>0</v>
      </c>
      <c r="O28" s="15" t="s">
        <v>109</v>
      </c>
      <c r="P28" s="16" t="s">
        <v>2</v>
      </c>
      <c r="Q28" s="17">
        <f>IF(OR(EXACT($O$7,O28)*(EXACT($P$7,P28)))=TRUE,$AN$9,IF(($P$7-$O$7=P28-O28),$AN$8,IF(OR(EXACT($O$7&gt;$P$7,O28&gt;P28)*EXACT($O$7=$P$7,O28=P28)*EXACT($O$7&lt;$P$7,O28&lt;P28)),$AN$7,0)))</f>
        <v>0</v>
      </c>
      <c r="R28" s="15" t="s">
        <v>109</v>
      </c>
      <c r="S28" s="16" t="s">
        <v>12</v>
      </c>
      <c r="T28" s="17">
        <f>IF(OR(EXACT($R$7,R28)*(EXACT($S$7,S28)))=TRUE,$AN$9,IF(($S$7-$R$7=S28-R28),$AN$8,IF(OR(EXACT($R$7&gt;$S$7,R28&gt;S28)*EXACT($R$7=$S$7,R28=S28)*EXACT($R$7&lt;$S$7,R28&lt;S28)),$AN$7,0)))</f>
        <v>0</v>
      </c>
      <c r="U28" s="15" t="s">
        <v>109</v>
      </c>
      <c r="V28" s="16" t="s">
        <v>12</v>
      </c>
      <c r="W28" s="17">
        <f>IF(OR(EXACT($U$7,U28)*(EXACT($V$7,V28)))=TRUE,$AN$9,IF(($V$7-$U$7=V28-U28),$AN$8,IF(OR(EXACT($U$7&gt;$V$7,U28&gt;V28)*EXACT($U$7=$V$7,U28=V28)*EXACT($U$7&lt;$V$7,U28&lt;V28)),$AN$7,0)))</f>
        <v>0</v>
      </c>
      <c r="X28" s="15" t="s">
        <v>12</v>
      </c>
      <c r="Y28" s="16" t="s">
        <v>109</v>
      </c>
      <c r="Z28" s="17" t="str">
        <f>IF(OR(EXACT($X$7,X28)*(EXACT($Y$7,Y28)))=TRUE,$AN$9,IF(($Y$7-$X$7=Y28-X28),$AN$8,IF(OR(EXACT($X$7&gt;$Y$7,X28&gt;Y28)*EXACT($X$7=$Y$7,X28=Y28)*EXACT($X$7&lt;$Y$7,X28&lt;Y28)),$AN$7,0)))</f>
        <v>2</v>
      </c>
      <c r="AA28" s="15" t="s">
        <v>108</v>
      </c>
      <c r="AB28" s="16" t="s">
        <v>12</v>
      </c>
      <c r="AC28" s="95">
        <f>IF(OR(EXACT($AA$7,AA28)*(EXACT($AB$7,AB28)))=TRUE,$AN$9,IF(($AB$7-$AA$7=AB28-AA28),$AN$8,IF(OR(EXACT($AA$7&gt;$AB$7,AA28&gt;AB28)*EXACT($AA$7=$AB$7,AA28=AB28)*EXACT($AA$7&lt;$AB$7,AA28&lt;AB28)),$AN$7,0)))*4</f>
        <v>0</v>
      </c>
      <c r="AD28" s="24"/>
      <c r="AE28" s="22"/>
      <c r="AF28" s="17"/>
      <c r="AG28" s="18">
        <f>E28+K28+Q28+T28+N28+H28+W28+Z28+AC28+AF28</f>
        <v>6</v>
      </c>
      <c r="AH28" s="19"/>
      <c r="AI28" s="20">
        <f>AG28+AH28</f>
        <v>6</v>
      </c>
      <c r="AJ28" s="21">
        <f>RANK(AI28,$AI$8:$AI$50)</f>
        <v>27</v>
      </c>
      <c r="AK28" s="1"/>
    </row>
    <row r="29" spans="1:37" ht="24.95" customHeight="1" thickBot="1" x14ac:dyDescent="0.25">
      <c r="A29" s="25">
        <f>AJ29</f>
        <v>24</v>
      </c>
      <c r="B29" s="18" t="s">
        <v>71</v>
      </c>
      <c r="C29" s="15" t="s">
        <v>110</v>
      </c>
      <c r="D29" s="16" t="s">
        <v>109</v>
      </c>
      <c r="E29" s="17" t="str">
        <f>IF(OR(EXACT($C$7,C29)*(EXACT($D$7,D29)))=TRUE,$AN$9,IF(($D$7-$C$7=D29-C29),$AN$8,IF(OR(EXACT($C$7&gt;$D$7,C29&gt;D29)*EXACT($C$7=$D$7,C29=D29)*EXACT($C$7&lt;$D$7,C29&lt;D29)),$AN$7,0)))</f>
        <v>2</v>
      </c>
      <c r="F29" s="15" t="s">
        <v>108</v>
      </c>
      <c r="G29" s="16" t="s">
        <v>2</v>
      </c>
      <c r="H29" s="17">
        <f>IF(OR(EXACT($F$7,F29)*(EXACT($G$7,G29)))=TRUE,$AN$9,IF(($G$7-$F$7=G29-F29),$AN$8,IF(OR(EXACT($F$7&gt;$G$7,F29&gt;G29)*EXACT($F$7=$G$7,F29=G29)*EXACT($F$7&lt;$G$7,F29&lt;G29)),$AN$7,0)))</f>
        <v>0</v>
      </c>
      <c r="I29" s="15" t="s">
        <v>12</v>
      </c>
      <c r="J29" s="16" t="s">
        <v>109</v>
      </c>
      <c r="K29" s="17" t="str">
        <f>IF(OR(EXACT($I$7,I29)*(EXACT($J$7,J29)))=TRUE,$AN$9,IF(($J$7-$I$7=J29-I29),$AN$8,IF(OR(EXACT($I$7&gt;$J$7,I29&gt;J29)*EXACT($I$7=$J$7,I29=J29)*EXACT($I$7&lt;$J$7,I29&lt;J29)),$AN$7,0)))</f>
        <v>2</v>
      </c>
      <c r="L29" s="15" t="s">
        <v>12</v>
      </c>
      <c r="M29" s="16" t="s">
        <v>108</v>
      </c>
      <c r="N29" s="17">
        <f>IF(OR(EXACT($L$7,L29)*(EXACT($M$7,M29)))=TRUE,$AN$9,IF(($M$7-$L$7=M29-L29),$AN$8,IF(OR(EXACT($L$7&gt;$M$7,L29&gt;M29)*EXACT($L$7=$M$7,L29=M29)*EXACT($L$7&lt;$M$7,L29&lt;M29)),$AN$7,0)))</f>
        <v>0</v>
      </c>
      <c r="O29" s="15" t="s">
        <v>109</v>
      </c>
      <c r="P29" s="16" t="s">
        <v>12</v>
      </c>
      <c r="Q29" s="17">
        <f>IF(OR(EXACT($O$7,O29)*(EXACT($P$7,P29)))=TRUE,$AN$9,IF(($P$7-$O$7=P29-O29),$AN$8,IF(OR(EXACT($O$7&gt;$P$7,O29&gt;P29)*EXACT($O$7=$P$7,O29=P29)*EXACT($O$7&lt;$P$7,O29&lt;P29)),$AN$7,0)))</f>
        <v>0</v>
      </c>
      <c r="R29" s="15" t="s">
        <v>109</v>
      </c>
      <c r="S29" s="16" t="s">
        <v>109</v>
      </c>
      <c r="T29" s="17">
        <f>IF(OR(EXACT($R$7,R29)*(EXACT($S$7,S29)))=TRUE,$AN$9,IF(($S$7-$R$7=S29-R29),$AN$8,IF(OR(EXACT($R$7&gt;$S$7,R29&gt;S29)*EXACT($R$7=$S$7,R29=S29)*EXACT($R$7&lt;$S$7,R29&lt;S29)),$AN$7,0)))</f>
        <v>0</v>
      </c>
      <c r="U29" s="15" t="s">
        <v>12</v>
      </c>
      <c r="V29" s="16" t="s">
        <v>109</v>
      </c>
      <c r="W29" s="17" t="str">
        <f>IF(OR(EXACT($U$7,U29)*(EXACT($V$7,V29)))=TRUE,$AN$9,IF(($V$7-$U$7=V29-U29),$AN$8,IF(OR(EXACT($U$7&gt;$V$7,U29&gt;V29)*EXACT($U$7=$V$7,U29=V29)*EXACT($U$7&lt;$V$7,U29&lt;V29)),$AN$7,0)))</f>
        <v>2</v>
      </c>
      <c r="X29" s="15" t="s">
        <v>12</v>
      </c>
      <c r="Y29" s="16" t="s">
        <v>109</v>
      </c>
      <c r="Z29" s="17" t="str">
        <f>IF(OR(EXACT($X$7,X29)*(EXACT($Y$7,Y29)))=TRUE,$AN$9,IF(($Y$7-$X$7=Y29-X29),$AN$8,IF(OR(EXACT($X$7&gt;$Y$7,X29&gt;Y29)*EXACT($X$7=$Y$7,X29=Y29)*EXACT($X$7&lt;$Y$7,X29&lt;Y29)),$AN$7,0)))</f>
        <v>2</v>
      </c>
      <c r="AA29" s="15" t="s">
        <v>109</v>
      </c>
      <c r="AB29" s="16" t="s">
        <v>2</v>
      </c>
      <c r="AC29" s="95">
        <f>IF(OR(EXACT($AA$7,AA29)*(EXACT($AB$7,AB29)))=TRUE,$AN$9,IF(($AB$7-$AA$7=AB29-AA29),$AN$8,IF(OR(EXACT($AA$7&gt;$AB$7,AA29&gt;AB29)*EXACT($AA$7=$AB$7,AA29=AB29)*EXACT($AA$7&lt;$AB$7,AA29&lt;AB29)),$AN$7,0)))*4</f>
        <v>0</v>
      </c>
      <c r="AD29" s="24"/>
      <c r="AE29" s="22"/>
      <c r="AF29" s="17"/>
      <c r="AG29" s="18">
        <f>E29+K29+Q29+T29+N29+H29+W29+Z29+AC29+AF29</f>
        <v>8</v>
      </c>
      <c r="AH29" s="19"/>
      <c r="AI29" s="20">
        <f>AG29+AH29</f>
        <v>8</v>
      </c>
      <c r="AJ29" s="21">
        <f>RANK(AI29,$AI$8:$AI$50)</f>
        <v>24</v>
      </c>
      <c r="AK29" s="1"/>
    </row>
    <row r="30" spans="1:37" ht="24.95" customHeight="1" thickBot="1" x14ac:dyDescent="0.25">
      <c r="A30" s="25">
        <f>AJ30</f>
        <v>8</v>
      </c>
      <c r="B30" s="18" t="s">
        <v>64</v>
      </c>
      <c r="C30" s="15" t="s">
        <v>2</v>
      </c>
      <c r="D30" s="16" t="s">
        <v>109</v>
      </c>
      <c r="E30" s="17" t="str">
        <f>IF(OR(EXACT($C$7,C30)*(EXACT($D$7,D30)))=TRUE,$AN$9,IF(($D$7-$C$7=D30-C30),$AN$8,IF(OR(EXACT($C$7&gt;$D$7,C30&gt;D30)*EXACT($C$7=$D$7,C30=D30)*EXACT($C$7&lt;$D$7,C30&lt;D30)),$AN$7,0)))</f>
        <v>2</v>
      </c>
      <c r="F30" s="15" t="s">
        <v>109</v>
      </c>
      <c r="G30" s="16" t="s">
        <v>2</v>
      </c>
      <c r="H30" s="17">
        <f>IF(OR(EXACT($F$7,F30)*(EXACT($G$7,G30)))=TRUE,$AN$9,IF(($G$7-$F$7=G30-F30),$AN$8,IF(OR(EXACT($F$7&gt;$G$7,F30&gt;G30)*EXACT($F$7=$G$7,F30=G30)*EXACT($F$7&lt;$G$7,F30&lt;G30)),$AN$7,0)))</f>
        <v>0</v>
      </c>
      <c r="I30" s="15" t="s">
        <v>12</v>
      </c>
      <c r="J30" s="16" t="s">
        <v>109</v>
      </c>
      <c r="K30" s="17" t="str">
        <f>IF(OR(EXACT($I$7,I30)*(EXACT($J$7,J30)))=TRUE,$AN$9,IF(($J$7-$I$7=J30-I30),$AN$8,IF(OR(EXACT($I$7&gt;$J$7,I30&gt;J30)*EXACT($I$7=$J$7,I30=J30)*EXACT($I$7&lt;$J$7,I30&lt;J30)),$AN$7,0)))</f>
        <v>2</v>
      </c>
      <c r="L30" s="15" t="s">
        <v>12</v>
      </c>
      <c r="M30" s="16" t="s">
        <v>109</v>
      </c>
      <c r="N30" s="17">
        <f>IF(OR(EXACT($L$7,L30)*(EXACT($M$7,M30)))=TRUE,$AN$9,IF(($M$7-$L$7=M30-L30),$AN$8,IF(OR(EXACT($L$7&gt;$M$7,L30&gt;M30)*EXACT($L$7=$M$7,L30=M30)*EXACT($L$7&lt;$M$7,L30&lt;M30)),$AN$7,0)))</f>
        <v>0</v>
      </c>
      <c r="O30" s="15" t="s">
        <v>109</v>
      </c>
      <c r="P30" s="16" t="s">
        <v>109</v>
      </c>
      <c r="Q30" s="17" t="str">
        <f>IF(OR(EXACT($O$7,O30)*(EXACT($P$7,P30)))=TRUE,$AN$9,IF(($P$7-$O$7=P30-O30),$AN$8,IF(OR(EXACT($O$7&gt;$P$7,O30&gt;P30)*EXACT($O$7=$P$7,O30=P30)*EXACT($O$7&lt;$P$7,O30&lt;P30)),$AN$7,0)))</f>
        <v>3</v>
      </c>
      <c r="R30" s="15" t="s">
        <v>109</v>
      </c>
      <c r="S30" s="16" t="s">
        <v>12</v>
      </c>
      <c r="T30" s="17">
        <f>IF(OR(EXACT($R$7,R30)*(EXACT($S$7,S30)))=TRUE,$AN$9,IF(($S$7-$R$7=S30-R30),$AN$8,IF(OR(EXACT($R$7&gt;$S$7,R30&gt;S30)*EXACT($R$7=$S$7,R30=S30)*EXACT($R$7&lt;$S$7,R30&lt;S30)),$AN$7,0)))</f>
        <v>0</v>
      </c>
      <c r="U30" s="15" t="s">
        <v>2</v>
      </c>
      <c r="V30" s="16" t="s">
        <v>109</v>
      </c>
      <c r="W30" s="17" t="str">
        <f>IF(OR(EXACT($U$7,U30)*(EXACT($V$7,V30)))=TRUE,$AN$9,IF(($V$7-$U$7=V30-U30),$AN$8,IF(OR(EXACT($U$7&gt;$V$7,U30&gt;V30)*EXACT($U$7=$V$7,U30=V30)*EXACT($U$7&lt;$V$7,U30&lt;V30)),$AN$7,0)))</f>
        <v>3</v>
      </c>
      <c r="X30" s="15" t="s">
        <v>12</v>
      </c>
      <c r="Y30" s="16" t="s">
        <v>109</v>
      </c>
      <c r="Z30" s="17" t="str">
        <f>IF(OR(EXACT($X$7,X30)*(EXACT($Y$7,Y30)))=TRUE,$AN$9,IF(($Y$7-$X$7=Y30-X30),$AN$8,IF(OR(EXACT($X$7&gt;$Y$7,X30&gt;Y30)*EXACT($X$7=$Y$7,X30=Y30)*EXACT($X$7&lt;$Y$7,X30&lt;Y30)),$AN$7,0)))</f>
        <v>2</v>
      </c>
      <c r="AA30" s="15" t="s">
        <v>109</v>
      </c>
      <c r="AB30" s="16" t="s">
        <v>12</v>
      </c>
      <c r="AC30" s="95">
        <f>IF(OR(EXACT($AA$7,AA30)*(EXACT($AB$7,AB30)))=TRUE,$AN$9,IF(($AB$7-$AA$7=AB30-AA30),$AN$8,IF(OR(EXACT($AA$7&gt;$AB$7,AA30&gt;AB30)*EXACT($AA$7=$AB$7,AA30=AB30)*EXACT($AA$7&lt;$AB$7,AA30&lt;AB30)),$AN$7,0)))*4</f>
        <v>0</v>
      </c>
      <c r="AD30" s="24"/>
      <c r="AE30" s="22"/>
      <c r="AF30" s="17"/>
      <c r="AG30" s="18">
        <f>E30+K30+Q30+T30+N30+H30+W30+Z30+AC30+AF30</f>
        <v>12</v>
      </c>
      <c r="AH30" s="19"/>
      <c r="AI30" s="20">
        <f>AG30+AH30</f>
        <v>12</v>
      </c>
      <c r="AJ30" s="21">
        <f>RANK(AI30,$AI$8:$AI$50)</f>
        <v>8</v>
      </c>
      <c r="AK30" s="1"/>
    </row>
    <row r="31" spans="1:37" ht="24.95" customHeight="1" thickBot="1" x14ac:dyDescent="0.25">
      <c r="A31" s="25">
        <f>AJ31</f>
        <v>18</v>
      </c>
      <c r="B31" s="18" t="s">
        <v>63</v>
      </c>
      <c r="C31" s="15" t="s">
        <v>109</v>
      </c>
      <c r="D31" s="16" t="s">
        <v>12</v>
      </c>
      <c r="E31" s="17">
        <f>IF(OR(EXACT($C$7,C31)*(EXACT($D$7,D31)))=TRUE,$AN$9,IF(($D$7-$C$7=D31-C31),$AN$8,IF(OR(EXACT($C$7&gt;$D$7,C31&gt;D31)*EXACT($C$7=$D$7,C31=D31)*EXACT($C$7&lt;$D$7,C31&lt;D31)),$AN$7,0)))</f>
        <v>0</v>
      </c>
      <c r="F31" s="15" t="s">
        <v>108</v>
      </c>
      <c r="G31" s="16" t="s">
        <v>12</v>
      </c>
      <c r="H31" s="17">
        <f>IF(OR(EXACT($F$7,F31)*(EXACT($G$7,G31)))=TRUE,$AN$9,IF(($G$7-$F$7=G31-F31),$AN$8,IF(OR(EXACT($F$7&gt;$G$7,F31&gt;G31)*EXACT($F$7=$G$7,F31=G31)*EXACT($F$7&lt;$G$7,F31&lt;G31)),$AN$7,0)))</f>
        <v>0</v>
      </c>
      <c r="I31" s="15" t="s">
        <v>2</v>
      </c>
      <c r="J31" s="16" t="s">
        <v>108</v>
      </c>
      <c r="K31" s="17" t="str">
        <f>IF(OR(EXACT($I$7,I31)*(EXACT($J$7,J31)))=TRUE,$AN$9,IF(($J$7-$I$7=J31-I31),$AN$8,IF(OR(EXACT($I$7&gt;$J$7,I31&gt;J31)*EXACT($I$7=$J$7,I31=J31)*EXACT($I$7&lt;$J$7,I31&lt;J31)),$AN$7,0)))</f>
        <v>5</v>
      </c>
      <c r="L31" s="15" t="s">
        <v>108</v>
      </c>
      <c r="M31" s="16" t="s">
        <v>12</v>
      </c>
      <c r="N31" s="17">
        <f>IF(OR(EXACT($L$7,L31)*(EXACT($M$7,M31)))=TRUE,$AN$9,IF(($M$7-$L$7=M31-L31),$AN$8,IF(OR(EXACT($L$7&gt;$M$7,L31&gt;M31)*EXACT($L$7=$M$7,L31=M31)*EXACT($L$7&lt;$M$7,L31&lt;M31)),$AN$7,0)))</f>
        <v>0</v>
      </c>
      <c r="O31" s="15" t="s">
        <v>108</v>
      </c>
      <c r="P31" s="16" t="s">
        <v>2</v>
      </c>
      <c r="Q31" s="17">
        <f>IF(OR(EXACT($O$7,O31)*(EXACT($P$7,P31)))=TRUE,$AN$9,IF(($P$7-$O$7=P31-O31),$AN$8,IF(OR(EXACT($O$7&gt;$P$7,O31&gt;P31)*EXACT($O$7=$P$7,O31=P31)*EXACT($O$7&lt;$P$7,O31&lt;P31)),$AN$7,0)))</f>
        <v>0</v>
      </c>
      <c r="R31" s="15" t="s">
        <v>12</v>
      </c>
      <c r="S31" s="16" t="s">
        <v>12</v>
      </c>
      <c r="T31" s="17">
        <f>IF(OR(EXACT($R$7,R31)*(EXACT($S$7,S31)))=TRUE,$AN$9,IF(($S$7-$R$7=S31-R31),$AN$8,IF(OR(EXACT($R$7&gt;$S$7,R31&gt;S31)*EXACT($R$7=$S$7,R31=S31)*EXACT($R$7&lt;$S$7,R31&lt;S31)),$AN$7,0)))</f>
        <v>0</v>
      </c>
      <c r="U31" s="15" t="s">
        <v>110</v>
      </c>
      <c r="V31" s="16" t="s">
        <v>108</v>
      </c>
      <c r="W31" s="17" t="str">
        <f>IF(OR(EXACT($U$7,U31)*(EXACT($V$7,V31)))=TRUE,$AN$9,IF(($V$7-$U$7=V31-U31),$AN$8,IF(OR(EXACT($U$7&gt;$V$7,U31&gt;V31)*EXACT($U$7=$V$7,U31=V31)*EXACT($U$7&lt;$V$7,U31&lt;V31)),$AN$7,0)))</f>
        <v>2</v>
      </c>
      <c r="X31" s="15" t="s">
        <v>109</v>
      </c>
      <c r="Y31" s="16" t="s">
        <v>108</v>
      </c>
      <c r="Z31" s="17" t="str">
        <f>IF(OR(EXACT($X$7,X31)*(EXACT($Y$7,Y31)))=TRUE,$AN$9,IF(($Y$7-$X$7=Y31-X31),$AN$8,IF(OR(EXACT($X$7&gt;$Y$7,X31&gt;Y31)*EXACT($X$7=$Y$7,X31=Y31)*EXACT($X$7&lt;$Y$7,X31&lt;Y31)),$AN$7,0)))</f>
        <v>2</v>
      </c>
      <c r="AA31" s="15" t="s">
        <v>109</v>
      </c>
      <c r="AB31" s="16" t="s">
        <v>12</v>
      </c>
      <c r="AC31" s="95">
        <f>IF(OR(EXACT($AA$7,AA31)*(EXACT($AB$7,AB31)))=TRUE,$AN$9,IF(($AB$7-$AA$7=AB31-AA31),$AN$8,IF(OR(EXACT($AA$7&gt;$AB$7,AA31&gt;AB31)*EXACT($AA$7=$AB$7,AA31=AB31)*EXACT($AA$7&lt;$AB$7,AA31&lt;AB31)),$AN$7,0)))*4</f>
        <v>0</v>
      </c>
      <c r="AD31" s="24"/>
      <c r="AE31" s="22"/>
      <c r="AF31" s="17"/>
      <c r="AG31" s="18">
        <f>E31+K31+Q31+T31+N31+H31+W31+Z31+AC31+AF31</f>
        <v>9</v>
      </c>
      <c r="AH31" s="19"/>
      <c r="AI31" s="20">
        <f>AG31+AH31</f>
        <v>9</v>
      </c>
      <c r="AJ31" s="21">
        <f>RANK(AI31,$AI$8:$AI$50)</f>
        <v>18</v>
      </c>
      <c r="AK31" s="1"/>
    </row>
    <row r="32" spans="1:37" ht="24.95" customHeight="1" thickBot="1" x14ac:dyDescent="0.25">
      <c r="A32" s="25">
        <f>AJ32</f>
        <v>11</v>
      </c>
      <c r="B32" s="18" t="s">
        <v>62</v>
      </c>
      <c r="C32" s="15" t="s">
        <v>110</v>
      </c>
      <c r="D32" s="16" t="s">
        <v>109</v>
      </c>
      <c r="E32" s="17" t="str">
        <f>IF(OR(EXACT($C$7,C32)*(EXACT($D$7,D32)))=TRUE,$AN$9,IF(($D$7-$C$7=D32-C32),$AN$8,IF(OR(EXACT($C$7&gt;$D$7,C32&gt;D32)*EXACT($C$7=$D$7,C32=D32)*EXACT($C$7&lt;$D$7,C32&lt;D32)),$AN$7,0)))</f>
        <v>2</v>
      </c>
      <c r="F32" s="15" t="s">
        <v>108</v>
      </c>
      <c r="G32" s="16" t="s">
        <v>12</v>
      </c>
      <c r="H32" s="17">
        <f>IF(OR(EXACT($F$7,F32)*(EXACT($G$7,G32)))=TRUE,$AN$9,IF(($G$7-$F$7=G32-F32),$AN$8,IF(OR(EXACT($F$7&gt;$G$7,F32&gt;G32)*EXACT($F$7=$G$7,F32=G32)*EXACT($F$7&lt;$G$7,F32&lt;G32)),$AN$7,0)))</f>
        <v>0</v>
      </c>
      <c r="I32" s="15" t="s">
        <v>12</v>
      </c>
      <c r="J32" s="16" t="s">
        <v>109</v>
      </c>
      <c r="K32" s="17" t="str">
        <f>IF(OR(EXACT($I$7,I32)*(EXACT($J$7,J32)))=TRUE,$AN$9,IF(($J$7-$I$7=J32-I32),$AN$8,IF(OR(EXACT($I$7&gt;$J$7,I32&gt;J32)*EXACT($I$7=$J$7,I32=J32)*EXACT($I$7&lt;$J$7,I32&lt;J32)),$AN$7,0)))</f>
        <v>2</v>
      </c>
      <c r="L32" s="15" t="s">
        <v>12</v>
      </c>
      <c r="M32" s="16" t="s">
        <v>108</v>
      </c>
      <c r="N32" s="17">
        <f>IF(OR(EXACT($L$7,L32)*(EXACT($M$7,M32)))=TRUE,$AN$9,IF(($M$7-$L$7=M32-L32),$AN$8,IF(OR(EXACT($L$7&gt;$M$7,L32&gt;M32)*EXACT($L$7=$M$7,L32=M32)*EXACT($L$7&lt;$M$7,L32&lt;M32)),$AN$7,0)))</f>
        <v>0</v>
      </c>
      <c r="O32" s="15" t="s">
        <v>109</v>
      </c>
      <c r="P32" s="16" t="s">
        <v>12</v>
      </c>
      <c r="Q32" s="17">
        <f>IF(OR(EXACT($O$7,O32)*(EXACT($P$7,P32)))=TRUE,$AN$9,IF(($P$7-$O$7=P32-O32),$AN$8,IF(OR(EXACT($O$7&gt;$P$7,O32&gt;P32)*EXACT($O$7=$P$7,O32=P32)*EXACT($O$7&lt;$P$7,O32&lt;P32)),$AN$7,0)))</f>
        <v>0</v>
      </c>
      <c r="R32" s="15" t="s">
        <v>108</v>
      </c>
      <c r="S32" s="16" t="s">
        <v>12</v>
      </c>
      <c r="T32" s="17">
        <f>IF(OR(EXACT($R$7,R32)*(EXACT($S$7,S32)))=TRUE,$AN$9,IF(($S$7-$R$7=S32-R32),$AN$8,IF(OR(EXACT($R$7&gt;$S$7,R32&gt;S32)*EXACT($R$7=$S$7,R32=S32)*EXACT($R$7&lt;$S$7,R32&lt;S32)),$AN$7,0)))</f>
        <v>0</v>
      </c>
      <c r="U32" s="15" t="s">
        <v>12</v>
      </c>
      <c r="V32" s="16" t="s">
        <v>108</v>
      </c>
      <c r="W32" s="17" t="str">
        <f>IF(OR(EXACT($U$7,U32)*(EXACT($V$7,V32)))=TRUE,$AN$9,IF(($V$7-$U$7=V32-U32),$AN$8,IF(OR(EXACT($U$7&gt;$V$7,U32&gt;V32)*EXACT($U$7=$V$7,U32=V32)*EXACT($U$7&lt;$V$7,U32&lt;V32)),$AN$7,0)))</f>
        <v>5</v>
      </c>
      <c r="X32" s="15" t="s">
        <v>12</v>
      </c>
      <c r="Y32" s="16" t="s">
        <v>108</v>
      </c>
      <c r="Z32" s="17" t="str">
        <f>IF(OR(EXACT($X$7,X32)*(EXACT($Y$7,Y32)))=TRUE,$AN$9,IF(($Y$7-$X$7=Y32-X32),$AN$8,IF(OR(EXACT($X$7&gt;$Y$7,X32&gt;Y32)*EXACT($X$7=$Y$7,X32=Y32)*EXACT($X$7&lt;$Y$7,X32&lt;Y32)),$AN$7,0)))</f>
        <v>2</v>
      </c>
      <c r="AA32" s="15" t="s">
        <v>109</v>
      </c>
      <c r="AB32" s="16" t="s">
        <v>12</v>
      </c>
      <c r="AC32" s="95">
        <f>IF(OR(EXACT($AA$7,AA32)*(EXACT($AB$7,AB32)))=TRUE,$AN$9,IF(($AB$7-$AA$7=AB32-AA32),$AN$8,IF(OR(EXACT($AA$7&gt;$AB$7,AA32&gt;AB32)*EXACT($AA$7=$AB$7,AA32=AB32)*EXACT($AA$7&lt;$AB$7,AA32&lt;AB32)),$AN$7,0)))*4</f>
        <v>0</v>
      </c>
      <c r="AD32" s="24"/>
      <c r="AE32" s="22"/>
      <c r="AF32" s="17"/>
      <c r="AG32" s="18">
        <f>E32+K32+Q32+T32+N32+H32+W32+Z32+AC32+AF32</f>
        <v>11</v>
      </c>
      <c r="AH32" s="19"/>
      <c r="AI32" s="20">
        <f>AG32+AH32</f>
        <v>11</v>
      </c>
      <c r="AJ32" s="21">
        <f>RANK(AI32,$AI$8:$AI$50)</f>
        <v>11</v>
      </c>
      <c r="AK32" s="1"/>
    </row>
    <row r="33" spans="1:39" ht="24.95" customHeight="1" thickBot="1" x14ac:dyDescent="0.25">
      <c r="A33" s="25">
        <f>AJ33</f>
        <v>11</v>
      </c>
      <c r="B33" s="18" t="s">
        <v>70</v>
      </c>
      <c r="C33" s="15" t="s">
        <v>12</v>
      </c>
      <c r="D33" s="16" t="s">
        <v>108</v>
      </c>
      <c r="E33" s="17" t="str">
        <f>IF(OR(EXACT($C$7,C33)*(EXACT($D$7,D33)))=TRUE,$AN$9,IF(($D$7-$C$7=D33-C33),$AN$8,IF(OR(EXACT($C$7&gt;$D$7,C33&gt;D33)*EXACT($C$7=$D$7,C33=D33)*EXACT($C$7&lt;$D$7,C33&lt;D33)),$AN$7,0)))</f>
        <v>2</v>
      </c>
      <c r="F33" s="15" t="s">
        <v>108</v>
      </c>
      <c r="G33" s="16" t="s">
        <v>2</v>
      </c>
      <c r="H33" s="17">
        <f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108</v>
      </c>
      <c r="K33" s="17" t="str">
        <f>IF(OR(EXACT($I$7,I33)*(EXACT($J$7,J33)))=TRUE,$AN$9,IF(($J$7-$I$7=J33-I33),$AN$8,IF(OR(EXACT($I$7&gt;$J$7,I33&gt;J33)*EXACT($I$7=$J$7,I33=J33)*EXACT($I$7&lt;$J$7,I33&lt;J33)),$AN$7,0)))</f>
        <v>2</v>
      </c>
      <c r="L33" s="15" t="s">
        <v>2</v>
      </c>
      <c r="M33" s="16" t="s">
        <v>109</v>
      </c>
      <c r="N33" s="17">
        <f>IF(OR(EXACT($L$7,L33)*(EXACT($M$7,M33)))=TRUE,$AN$9,IF(($M$7-$L$7=M33-L33),$AN$8,IF(OR(EXACT($L$7&gt;$M$7,L33&gt;M33)*EXACT($L$7=$M$7,L33=M33)*EXACT($L$7&lt;$M$7,L33&lt;M33)),$AN$7,0)))</f>
        <v>0</v>
      </c>
      <c r="O33" s="15" t="s">
        <v>109</v>
      </c>
      <c r="P33" s="16" t="s">
        <v>12</v>
      </c>
      <c r="Q33" s="17">
        <f>IF(OR(EXACT($O$7,O33)*(EXACT($P$7,P33)))=TRUE,$AN$9,IF(($P$7-$O$7=P33-O33),$AN$8,IF(OR(EXACT($O$7&gt;$P$7,O33&gt;P33)*EXACT($O$7=$P$7,O33=P33)*EXACT($O$7&lt;$P$7,O33&lt;P33)),$AN$7,0)))</f>
        <v>0</v>
      </c>
      <c r="R33" s="15" t="s">
        <v>108</v>
      </c>
      <c r="S33" s="16" t="s">
        <v>12</v>
      </c>
      <c r="T33" s="17">
        <f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108</v>
      </c>
      <c r="W33" s="17" t="str">
        <f>IF(OR(EXACT($U$7,U33)*(EXACT($V$7,V33)))=TRUE,$AN$9,IF(($V$7-$U$7=V33-U33),$AN$8,IF(OR(EXACT($U$7&gt;$V$7,U33&gt;V33)*EXACT($U$7=$V$7,U33=V33)*EXACT($U$7&lt;$V$7,U33&lt;V33)),$AN$7,0)))</f>
        <v>5</v>
      </c>
      <c r="X33" s="15" t="s">
        <v>2</v>
      </c>
      <c r="Y33" s="16" t="s">
        <v>109</v>
      </c>
      <c r="Z33" s="17" t="str">
        <f>IF(OR(EXACT($X$7,X33)*(EXACT($Y$7,Y33)))=TRUE,$AN$9,IF(($Y$7-$X$7=Y33-X33),$AN$8,IF(OR(EXACT($X$7&gt;$Y$7,X33&gt;Y33)*EXACT($X$7=$Y$7,X33=Y33)*EXACT($X$7&lt;$Y$7,X33&lt;Y33)),$AN$7,0)))</f>
        <v>2</v>
      </c>
      <c r="AA33" s="15" t="s">
        <v>109</v>
      </c>
      <c r="AB33" s="16" t="s">
        <v>12</v>
      </c>
      <c r="AC33" s="95">
        <f>IF(OR(EXACT($AA$7,AA33)*(EXACT($AB$7,AB33)))=TRUE,$AN$9,IF(($AB$7-$AA$7=AB33-AA33),$AN$8,IF(OR(EXACT($AA$7&gt;$AB$7,AA33&gt;AB33)*EXACT($AA$7=$AB$7,AA33=AB33)*EXACT($AA$7&lt;$AB$7,AA33&lt;AB33)),$AN$7,0)))*4</f>
        <v>0</v>
      </c>
      <c r="AD33" s="24"/>
      <c r="AE33" s="22"/>
      <c r="AF33" s="17"/>
      <c r="AG33" s="18">
        <f>E33+K33+Q33+T33+N33+H33+W33+Z33+AC33+AF33</f>
        <v>11</v>
      </c>
      <c r="AH33" s="19"/>
      <c r="AI33" s="20">
        <f>AG33+AH33</f>
        <v>11</v>
      </c>
      <c r="AJ33" s="21">
        <f>RANK(AI33,$AI$8:$AI$50)</f>
        <v>11</v>
      </c>
      <c r="AK33" s="1"/>
    </row>
    <row r="34" spans="1:39" ht="24.95" customHeight="1" thickBot="1" x14ac:dyDescent="0.25">
      <c r="A34" s="25">
        <f>AJ34</f>
        <v>8</v>
      </c>
      <c r="B34" s="18" t="s">
        <v>114</v>
      </c>
      <c r="C34" s="15" t="s">
        <v>110</v>
      </c>
      <c r="D34" s="16" t="s">
        <v>108</v>
      </c>
      <c r="E34" s="17" t="str">
        <f>IF(OR(EXACT($C$7,C34)*(EXACT($D$7,D34)))=TRUE,$AN$9,IF(($D$7-$C$7=D34-C34),$AN$8,IF(OR(EXACT($C$7&gt;$D$7,C34&gt;D34)*EXACT($C$7=$D$7,C34=D34)*EXACT($C$7&lt;$D$7,C34&lt;D34)),$AN$7,0)))</f>
        <v>3</v>
      </c>
      <c r="F34" s="15" t="s">
        <v>108</v>
      </c>
      <c r="G34" s="16" t="s">
        <v>2</v>
      </c>
      <c r="H34" s="17">
        <f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108</v>
      </c>
      <c r="K34" s="17" t="str">
        <f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109</v>
      </c>
      <c r="N34" s="17">
        <f>IF(OR(EXACT($L$7,L34)*(EXACT($M$7,M34)))=TRUE,$AN$9,IF(($M$7-$L$7=M34-L34),$AN$8,IF(OR(EXACT($L$7&gt;$M$7,L34&gt;M34)*EXACT($L$7=$M$7,L34=M34)*EXACT($L$7&lt;$M$7,L34&lt;M34)),$AN$7,0)))</f>
        <v>0</v>
      </c>
      <c r="O34" s="15" t="s">
        <v>108</v>
      </c>
      <c r="P34" s="16" t="s">
        <v>12</v>
      </c>
      <c r="Q34" s="17">
        <f>IF(OR(EXACT($O$7,O34)*(EXACT($P$7,P34)))=TRUE,$AN$9,IF(($P$7-$O$7=P34-O34),$AN$8,IF(OR(EXACT($O$7&gt;$P$7,O34&gt;P34)*EXACT($O$7=$P$7,O34=P34)*EXACT($O$7&lt;$P$7,O34&lt;P34)),$AN$7,0)))</f>
        <v>0</v>
      </c>
      <c r="R34" s="15" t="s">
        <v>108</v>
      </c>
      <c r="S34" s="16" t="s">
        <v>12</v>
      </c>
      <c r="T34" s="17">
        <f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108</v>
      </c>
      <c r="W34" s="17" t="str">
        <f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108</v>
      </c>
      <c r="Z34" s="17" t="str">
        <f>IF(OR(EXACT($X$7,X34)*(EXACT($Y$7,Y34)))=TRUE,$AN$9,IF(($Y$7-$X$7=Y34-X34),$AN$8,IF(OR(EXACT($X$7&gt;$Y$7,X34&gt;Y34)*EXACT($X$7=$Y$7,X34=Y34)*EXACT($X$7&lt;$Y$7,X34&lt;Y34)),$AN$7,0)))</f>
        <v>2</v>
      </c>
      <c r="AA34" s="15" t="s">
        <v>109</v>
      </c>
      <c r="AB34" s="16" t="s">
        <v>109</v>
      </c>
      <c r="AC34" s="96">
        <f>IF(OR(EXACT($AA$7,AA34)*(EXACT($AB$7,AB34)))=TRUE,$AN$9,IF(($AB$7-$AA$7=AB34-AA34),$AN$8,IF(OR(EXACT($AA$7&gt;$AB$7,AA34&gt;AB34)*EXACT($AA$7=$AB$7,AA34=AB34)*EXACT($AA$7&lt;$AB$7,AA34&lt;AB34)),$AN$7,0)))*2</f>
        <v>0</v>
      </c>
      <c r="AD34" s="24"/>
      <c r="AE34" s="22"/>
      <c r="AF34" s="17"/>
      <c r="AG34" s="18">
        <f>E34+K34+Q34+T34+N34+H34+W34+Z34+AC34+AF34</f>
        <v>12</v>
      </c>
      <c r="AH34" s="19"/>
      <c r="AI34" s="20">
        <f>AG34+AH34</f>
        <v>12</v>
      </c>
      <c r="AJ34" s="21">
        <f>RANK(AI34,$AI$8:$AI$50)</f>
        <v>8</v>
      </c>
      <c r="AK34" s="1"/>
    </row>
    <row r="35" spans="1:39" ht="24.95" customHeight="1" thickBot="1" x14ac:dyDescent="0.25">
      <c r="A35" s="25">
        <f>AJ35</f>
        <v>16</v>
      </c>
      <c r="B35" s="18" t="s">
        <v>115</v>
      </c>
      <c r="C35" s="15" t="s">
        <v>110</v>
      </c>
      <c r="D35" s="16" t="s">
        <v>109</v>
      </c>
      <c r="E35" s="17" t="str">
        <f>IF(OR(EXACT($C$7,C35)*(EXACT($D$7,D35)))=TRUE,$AN$9,IF(($D$7-$C$7=D35-C35),$AN$8,IF(OR(EXACT($C$7&gt;$D$7,C35&gt;D35)*EXACT($C$7=$D$7,C35=D35)*EXACT($C$7&lt;$D$7,C35&lt;D35)),$AN$7,0)))</f>
        <v>2</v>
      </c>
      <c r="F35" s="15" t="s">
        <v>109</v>
      </c>
      <c r="G35" s="16" t="s">
        <v>12</v>
      </c>
      <c r="H35" s="17">
        <f>IF(OR(EXACT($F$7,F35)*(EXACT($G$7,G35)))=TRUE,$AN$9,IF(($G$7-$F$7=G35-F35),$AN$8,IF(OR(EXACT($F$7&gt;$G$7,F35&gt;G35)*EXACT($F$7=$G$7,F35=G35)*EXACT($F$7&lt;$G$7,F35&lt;G35)),$AN$7,0)))</f>
        <v>0</v>
      </c>
      <c r="I35" s="15" t="s">
        <v>2</v>
      </c>
      <c r="J35" s="16" t="s">
        <v>109</v>
      </c>
      <c r="K35" s="17" t="str">
        <f>IF(OR(EXACT($I$7,I35)*(EXACT($J$7,J35)))=TRUE,$AN$9,IF(($J$7-$I$7=J35-I35),$AN$8,IF(OR(EXACT($I$7&gt;$J$7,I35&gt;J35)*EXACT($I$7=$J$7,I35=J35)*EXACT($I$7&lt;$J$7,I35&lt;J35)),$AN$7,0)))</f>
        <v>2</v>
      </c>
      <c r="L35" s="15" t="s">
        <v>12</v>
      </c>
      <c r="M35" s="16" t="s">
        <v>108</v>
      </c>
      <c r="N35" s="17">
        <f>IF(OR(EXACT($L$7,L35)*(EXACT($M$7,M35)))=TRUE,$AN$9,IF(($M$7-$L$7=M35-L35),$AN$8,IF(OR(EXACT($L$7&gt;$M$7,L35&gt;M35)*EXACT($L$7=$M$7,L35=M35)*EXACT($L$7&lt;$M$7,L35&lt;M35)),$AN$7,0)))</f>
        <v>0</v>
      </c>
      <c r="O35" s="15" t="s">
        <v>109</v>
      </c>
      <c r="P35" s="16" t="s">
        <v>109</v>
      </c>
      <c r="Q35" s="17" t="str">
        <f>IF(OR(EXACT($O$7,O35)*(EXACT($P$7,P35)))=TRUE,$AN$9,IF(($P$7-$O$7=P35-O35),$AN$8,IF(OR(EXACT($O$7&gt;$P$7,O35&gt;P35)*EXACT($O$7=$P$7,O35=P35)*EXACT($O$7&lt;$P$7,O35&lt;P35)),$AN$7,0)))</f>
        <v>3</v>
      </c>
      <c r="R35" s="15" t="s">
        <v>109</v>
      </c>
      <c r="S35" s="16" t="s">
        <v>2</v>
      </c>
      <c r="T35" s="17">
        <f>IF(OR(EXACT($R$7,R35)*(EXACT($S$7,S35)))=TRUE,$AN$9,IF(($S$7-$R$7=S35-R35),$AN$8,IF(OR(EXACT($R$7&gt;$S$7,R35&gt;S35)*EXACT($R$7=$S$7,R35=S35)*EXACT($R$7&lt;$S$7,R35&lt;S35)),$AN$7,0)))</f>
        <v>0</v>
      </c>
      <c r="U35" s="15" t="s">
        <v>2</v>
      </c>
      <c r="V35" s="16" t="s">
        <v>109</v>
      </c>
      <c r="W35" s="17" t="str">
        <f>IF(OR(EXACT($U$7,U35)*(EXACT($V$7,V35)))=TRUE,$AN$9,IF(($V$7-$U$7=V35-U35),$AN$8,IF(OR(EXACT($U$7&gt;$V$7,U35&gt;V35)*EXACT($U$7=$V$7,U35=V35)*EXACT($U$7&lt;$V$7,U35&lt;V35)),$AN$7,0)))</f>
        <v>3</v>
      </c>
      <c r="X35" s="15" t="s">
        <v>12</v>
      </c>
      <c r="Y35" s="16" t="s">
        <v>12</v>
      </c>
      <c r="Z35" s="17">
        <f>IF(OR(EXACT($X$7,X35)*(EXACT($Y$7,Y35)))=TRUE,$AN$9,IF(($Y$7-$X$7=Y35-X35),$AN$8,IF(OR(EXACT($X$7&gt;$Y$7,X35&gt;Y35)*EXACT($X$7=$Y$7,X35=Y35)*EXACT($X$7&lt;$Y$7,X35&lt;Y35)),$AN$7,0)))</f>
        <v>0</v>
      </c>
      <c r="AA35" s="15" t="s">
        <v>109</v>
      </c>
      <c r="AB35" s="16" t="s">
        <v>2</v>
      </c>
      <c r="AC35" s="95">
        <f>IF(OR(EXACT($AA$7,AA35)*(EXACT($AB$7,AB35)))=TRUE,$AN$9,IF(($AB$7-$AA$7=AB35-AA35),$AN$8,IF(OR(EXACT($AA$7&gt;$AB$7,AA35&gt;AB35)*EXACT($AA$7=$AB$7,AA35=AB35)*EXACT($AA$7&lt;$AB$7,AA35&lt;AB35)),$AN$7,0)))*4</f>
        <v>0</v>
      </c>
      <c r="AD35" s="24"/>
      <c r="AE35" s="22"/>
      <c r="AF35" s="17"/>
      <c r="AG35" s="18">
        <f>E35+K35+Q35+T35+N35+H35+W35+Z35+AC35+AF35</f>
        <v>10</v>
      </c>
      <c r="AH35" s="19"/>
      <c r="AI35" s="20">
        <f>AG35+AH35</f>
        <v>10</v>
      </c>
      <c r="AJ35" s="21">
        <f>RANK(AI35,$AI$8:$AI$50)</f>
        <v>16</v>
      </c>
      <c r="AK35" s="1"/>
    </row>
    <row r="36" spans="1:39" ht="24.95" customHeight="1" thickBot="1" x14ac:dyDescent="0.25">
      <c r="A36" s="25">
        <f>AJ36</f>
        <v>18</v>
      </c>
      <c r="B36" s="18" t="s">
        <v>61</v>
      </c>
      <c r="C36" s="15" t="s">
        <v>2</v>
      </c>
      <c r="D36" s="16" t="s">
        <v>109</v>
      </c>
      <c r="E36" s="17" t="str">
        <f>IF(OR(EXACT($C$7,C36)*(EXACT($D$7,D36)))=TRUE,$AN$9,IF(($D$7-$C$7=D36-C36),$AN$8,IF(OR(EXACT($C$7&gt;$D$7,C36&gt;D36)*EXACT($C$7=$D$7,C36=D36)*EXACT($C$7&lt;$D$7,C36&lt;D36)),$AN$7,0)))</f>
        <v>2</v>
      </c>
      <c r="F36" s="15" t="s">
        <v>109</v>
      </c>
      <c r="G36" s="16" t="s">
        <v>12</v>
      </c>
      <c r="H36" s="17">
        <f>IF(OR(EXACT($F$7,F36)*(EXACT($G$7,G36)))=TRUE,$AN$9,IF(($G$7-$F$7=G36-F36),$AN$8,IF(OR(EXACT($F$7&gt;$G$7,F36&gt;G36)*EXACT($F$7=$G$7,F36=G36)*EXACT($F$7&lt;$G$7,F36&lt;G36)),$AN$7,0)))</f>
        <v>0</v>
      </c>
      <c r="I36" s="15" t="s">
        <v>2</v>
      </c>
      <c r="J36" s="16" t="s">
        <v>109</v>
      </c>
      <c r="K36" s="17" t="str">
        <f>IF(OR(EXACT($I$7,I36)*(EXACT($J$7,J36)))=TRUE,$AN$9,IF(($J$7-$I$7=J36-I36),$AN$8,IF(OR(EXACT($I$7&gt;$J$7,I36&gt;J36)*EXACT($I$7=$J$7,I36=J36)*EXACT($I$7&lt;$J$7,I36&lt;J36)),$AN$7,0)))</f>
        <v>2</v>
      </c>
      <c r="L36" s="15" t="s">
        <v>12</v>
      </c>
      <c r="M36" s="16" t="s">
        <v>109</v>
      </c>
      <c r="N36" s="17">
        <f>IF(OR(EXACT($L$7,L36)*(EXACT($M$7,M36)))=TRUE,$AN$9,IF(($M$7-$L$7=M36-L36),$AN$8,IF(OR(EXACT($L$7&gt;$M$7,L36&gt;M36)*EXACT($L$7=$M$7,L36=M36)*EXACT($L$7&lt;$M$7,L36&lt;M36)),$AN$7,0)))</f>
        <v>0</v>
      </c>
      <c r="O36" s="15" t="s">
        <v>109</v>
      </c>
      <c r="P36" s="16" t="s">
        <v>12</v>
      </c>
      <c r="Q36" s="17">
        <f>IF(OR(EXACT($O$7,O36)*(EXACT($P$7,P36)))=TRUE,$AN$9,IF(($P$7-$O$7=P36-O36),$AN$8,IF(OR(EXACT($O$7&gt;$P$7,O36&gt;P36)*EXACT($O$7=$P$7,O36=P36)*EXACT($O$7&lt;$P$7,O36&lt;P36)),$AN$7,0)))</f>
        <v>0</v>
      </c>
      <c r="R36" s="15" t="s">
        <v>109</v>
      </c>
      <c r="S36" s="16" t="s">
        <v>12</v>
      </c>
      <c r="T36" s="17">
        <f>IF(OR(EXACT($R$7,R36)*(EXACT($S$7,S36)))=TRUE,$AN$9,IF(($S$7-$R$7=S36-R36),$AN$8,IF(OR(EXACT($R$7&gt;$S$7,R36&gt;S36)*EXACT($R$7=$S$7,R36=S36)*EXACT($R$7&lt;$S$7,R36&lt;S36)),$AN$7,0)))</f>
        <v>0</v>
      </c>
      <c r="U36" s="15" t="s">
        <v>2</v>
      </c>
      <c r="V36" s="16" t="s">
        <v>109</v>
      </c>
      <c r="W36" s="17" t="str">
        <f>IF(OR(EXACT($U$7,U36)*(EXACT($V$7,V36)))=TRUE,$AN$9,IF(($V$7-$U$7=V36-U36),$AN$8,IF(OR(EXACT($U$7&gt;$V$7,U36&gt;V36)*EXACT($U$7=$V$7,U36=V36)*EXACT($U$7&lt;$V$7,U36&lt;V36)),$AN$7,0)))</f>
        <v>3</v>
      </c>
      <c r="X36" s="15" t="s">
        <v>12</v>
      </c>
      <c r="Y36" s="16" t="s">
        <v>108</v>
      </c>
      <c r="Z36" s="17" t="str">
        <f>IF(OR(EXACT($X$7,X36)*(EXACT($Y$7,Y36)))=TRUE,$AN$9,IF(($Y$7-$X$7=Y36-X36),$AN$8,IF(OR(EXACT($X$7&gt;$Y$7,X36&gt;Y36)*EXACT($X$7=$Y$7,X36=Y36)*EXACT($X$7&lt;$Y$7,X36&lt;Y36)),$AN$7,0)))</f>
        <v>2</v>
      </c>
      <c r="AA36" s="15" t="s">
        <v>109</v>
      </c>
      <c r="AB36" s="16" t="s">
        <v>12</v>
      </c>
      <c r="AC36" s="95">
        <f>IF(OR(EXACT($AA$7,AA36)*(EXACT($AB$7,AB36)))=TRUE,$AN$9,IF(($AB$7-$AA$7=AB36-AA36),$AN$8,IF(OR(EXACT($AA$7&gt;$AB$7,AA36&gt;AB36)*EXACT($AA$7=$AB$7,AA36=AB36)*EXACT($AA$7&lt;$AB$7,AA36&lt;AB36)),$AN$7,0)))*4</f>
        <v>0</v>
      </c>
      <c r="AD36" s="23"/>
      <c r="AE36" s="22"/>
      <c r="AF36" s="17"/>
      <c r="AG36" s="18">
        <f>E36+K36+Q36+T36+N36+H36+W36+Z36+AC36+AF36</f>
        <v>9</v>
      </c>
      <c r="AH36" s="19"/>
      <c r="AI36" s="20">
        <f>AG36+AH36</f>
        <v>9</v>
      </c>
      <c r="AJ36" s="21">
        <f>RANK(AI36,$AI$8:$AI$50)</f>
        <v>18</v>
      </c>
      <c r="AK36" s="1"/>
    </row>
    <row r="37" spans="1:39" ht="24.95" customHeight="1" thickBot="1" x14ac:dyDescent="0.25">
      <c r="A37" s="25">
        <f t="shared" ref="A8:A50" si="0">AJ37</f>
        <v>30</v>
      </c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95"/>
      <c r="AD37" s="24"/>
      <c r="AE37" s="22"/>
      <c r="AF37" s="17"/>
      <c r="AG37" s="18">
        <f t="shared" ref="AG35:AG50" si="1">E37+K37+Q37+T37+N37+H37+W37+Z37+AC37+AF37</f>
        <v>0</v>
      </c>
      <c r="AH37" s="19"/>
      <c r="AI37" s="20">
        <f t="shared" ref="AI35:AI50" si="2">AG37+AH37</f>
        <v>0</v>
      </c>
      <c r="AJ37" s="21">
        <f t="shared" ref="AJ35:AJ50" si="3">RANK(AI37,$AI$8:$AI$50)</f>
        <v>30</v>
      </c>
      <c r="AK37" s="1"/>
    </row>
    <row r="38" spans="1:39" ht="24.95" customHeight="1" thickBot="1" x14ac:dyDescent="0.25">
      <c r="A38" s="25">
        <f t="shared" si="0"/>
        <v>30</v>
      </c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95"/>
      <c r="AD38" s="24"/>
      <c r="AE38" s="22"/>
      <c r="AF38" s="17"/>
      <c r="AG38" s="18">
        <f t="shared" si="1"/>
        <v>0</v>
      </c>
      <c r="AH38" s="19"/>
      <c r="AI38" s="20">
        <f t="shared" si="2"/>
        <v>0</v>
      </c>
      <c r="AJ38" s="21">
        <f t="shared" si="3"/>
        <v>30</v>
      </c>
      <c r="AK38" s="1"/>
      <c r="AM38" s="18" t="s">
        <v>75</v>
      </c>
    </row>
    <row r="39" spans="1:39" ht="24.95" customHeight="1" thickBot="1" x14ac:dyDescent="0.25">
      <c r="A39" s="25">
        <f t="shared" si="0"/>
        <v>30</v>
      </c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95"/>
      <c r="AD39" s="24"/>
      <c r="AE39" s="22"/>
      <c r="AF39" s="17"/>
      <c r="AG39" s="18">
        <f t="shared" si="1"/>
        <v>0</v>
      </c>
      <c r="AH39" s="19"/>
      <c r="AI39" s="20">
        <f t="shared" si="2"/>
        <v>0</v>
      </c>
      <c r="AJ39" s="21">
        <f t="shared" si="3"/>
        <v>30</v>
      </c>
      <c r="AK39" s="1"/>
      <c r="AM39" s="18" t="s">
        <v>74</v>
      </c>
    </row>
    <row r="40" spans="1:39" ht="24.95" customHeight="1" thickBot="1" x14ac:dyDescent="0.25">
      <c r="A40" s="25">
        <f t="shared" si="0"/>
        <v>30</v>
      </c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95"/>
      <c r="AD40" s="24"/>
      <c r="AE40" s="22"/>
      <c r="AF40" s="17"/>
      <c r="AG40" s="18">
        <f t="shared" si="1"/>
        <v>0</v>
      </c>
      <c r="AH40" s="19"/>
      <c r="AI40" s="20">
        <f t="shared" si="2"/>
        <v>0</v>
      </c>
      <c r="AJ40" s="21">
        <f t="shared" si="3"/>
        <v>30</v>
      </c>
      <c r="AK40" s="1"/>
      <c r="AM40" s="18" t="s">
        <v>66</v>
      </c>
    </row>
    <row r="41" spans="1:39" ht="24.95" customHeight="1" thickBot="1" x14ac:dyDescent="0.25">
      <c r="A41" s="25">
        <f t="shared" si="0"/>
        <v>30</v>
      </c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95"/>
      <c r="AD41" s="24"/>
      <c r="AE41" s="22"/>
      <c r="AF41" s="17"/>
      <c r="AG41" s="18">
        <f t="shared" si="1"/>
        <v>0</v>
      </c>
      <c r="AH41" s="19"/>
      <c r="AI41" s="20">
        <f t="shared" si="2"/>
        <v>0</v>
      </c>
      <c r="AJ41" s="21">
        <f t="shared" si="3"/>
        <v>30</v>
      </c>
      <c r="AK41" s="1"/>
    </row>
    <row r="42" spans="1:39" ht="24.95" customHeight="1" thickBot="1" x14ac:dyDescent="0.25">
      <c r="A42" s="25">
        <f t="shared" si="0"/>
        <v>30</v>
      </c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95"/>
      <c r="AD42" s="24"/>
      <c r="AE42" s="22"/>
      <c r="AF42" s="17"/>
      <c r="AG42" s="18">
        <f t="shared" si="1"/>
        <v>0</v>
      </c>
      <c r="AH42" s="19"/>
      <c r="AI42" s="20">
        <f t="shared" si="2"/>
        <v>0</v>
      </c>
      <c r="AJ42" s="21">
        <f t="shared" si="3"/>
        <v>30</v>
      </c>
      <c r="AK42" s="1"/>
    </row>
    <row r="43" spans="1:39" ht="24.95" customHeight="1" thickBot="1" x14ac:dyDescent="0.25">
      <c r="A43" s="25">
        <f t="shared" si="0"/>
        <v>30</v>
      </c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95"/>
      <c r="AD43" s="24"/>
      <c r="AE43" s="22"/>
      <c r="AF43" s="17"/>
      <c r="AG43" s="18">
        <f t="shared" si="1"/>
        <v>0</v>
      </c>
      <c r="AH43" s="19"/>
      <c r="AI43" s="20">
        <f t="shared" si="2"/>
        <v>0</v>
      </c>
      <c r="AJ43" s="21">
        <f t="shared" si="3"/>
        <v>30</v>
      </c>
      <c r="AK43" s="1"/>
    </row>
    <row r="44" spans="1:39" ht="24.95" customHeight="1" thickBot="1" x14ac:dyDescent="0.25">
      <c r="A44" s="25">
        <f t="shared" si="0"/>
        <v>30</v>
      </c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95"/>
      <c r="AD44" s="24"/>
      <c r="AE44" s="22"/>
      <c r="AF44" s="17"/>
      <c r="AG44" s="18">
        <f t="shared" si="1"/>
        <v>0</v>
      </c>
      <c r="AH44" s="19"/>
      <c r="AI44" s="20">
        <f t="shared" si="2"/>
        <v>0</v>
      </c>
      <c r="AJ44" s="21">
        <f t="shared" si="3"/>
        <v>30</v>
      </c>
      <c r="AK44" s="1"/>
    </row>
    <row r="45" spans="1:39" ht="24.95" customHeight="1" thickBot="1" x14ac:dyDescent="0.25">
      <c r="A45" s="25">
        <f t="shared" si="0"/>
        <v>30</v>
      </c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95"/>
      <c r="AD45" s="24"/>
      <c r="AE45" s="22"/>
      <c r="AF45" s="17"/>
      <c r="AG45" s="18">
        <f t="shared" si="1"/>
        <v>0</v>
      </c>
      <c r="AH45" s="19"/>
      <c r="AI45" s="20">
        <f t="shared" si="2"/>
        <v>0</v>
      </c>
      <c r="AJ45" s="21">
        <f t="shared" si="3"/>
        <v>30</v>
      </c>
      <c r="AK45" s="1"/>
    </row>
    <row r="46" spans="1:39" ht="24.95" customHeight="1" thickBot="1" x14ac:dyDescent="0.25">
      <c r="A46" s="25">
        <f t="shared" si="0"/>
        <v>30</v>
      </c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95"/>
      <c r="AD46" s="24"/>
      <c r="AE46" s="22"/>
      <c r="AF46" s="17"/>
      <c r="AG46" s="18">
        <f t="shared" si="1"/>
        <v>0</v>
      </c>
      <c r="AH46" s="19"/>
      <c r="AI46" s="20">
        <f t="shared" si="2"/>
        <v>0</v>
      </c>
      <c r="AJ46" s="21">
        <f t="shared" si="3"/>
        <v>30</v>
      </c>
      <c r="AK46" s="1"/>
    </row>
    <row r="47" spans="1:39" ht="24.95" customHeight="1" thickBot="1" x14ac:dyDescent="0.25">
      <c r="A47" s="25">
        <f t="shared" si="0"/>
        <v>30</v>
      </c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95"/>
      <c r="AD47" s="24"/>
      <c r="AE47" s="22"/>
      <c r="AF47" s="17"/>
      <c r="AG47" s="18">
        <f t="shared" si="1"/>
        <v>0</v>
      </c>
      <c r="AH47" s="19"/>
      <c r="AI47" s="20">
        <f t="shared" si="2"/>
        <v>0</v>
      </c>
      <c r="AJ47" s="21">
        <f t="shared" si="3"/>
        <v>30</v>
      </c>
      <c r="AK47" s="1"/>
    </row>
    <row r="48" spans="1:39" ht="24.95" customHeight="1" thickBot="1" x14ac:dyDescent="0.25">
      <c r="A48" s="25">
        <f t="shared" si="0"/>
        <v>30</v>
      </c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95"/>
      <c r="AD48" s="24"/>
      <c r="AE48" s="22"/>
      <c r="AF48" s="17"/>
      <c r="AG48" s="18">
        <f t="shared" si="1"/>
        <v>0</v>
      </c>
      <c r="AH48" s="19"/>
      <c r="AI48" s="20">
        <f t="shared" si="2"/>
        <v>0</v>
      </c>
      <c r="AJ48" s="21">
        <f t="shared" si="3"/>
        <v>30</v>
      </c>
      <c r="AK48" s="1"/>
    </row>
    <row r="49" spans="1:37" ht="24.95" customHeight="1" thickBot="1" x14ac:dyDescent="0.25">
      <c r="A49" s="25">
        <f t="shared" si="0"/>
        <v>30</v>
      </c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95"/>
      <c r="AD49" s="24"/>
      <c r="AE49" s="22"/>
      <c r="AF49" s="17"/>
      <c r="AG49" s="18">
        <f t="shared" si="1"/>
        <v>0</v>
      </c>
      <c r="AH49" s="19"/>
      <c r="AI49" s="20">
        <f t="shared" si="2"/>
        <v>0</v>
      </c>
      <c r="AJ49" s="21">
        <f t="shared" si="3"/>
        <v>30</v>
      </c>
      <c r="AK49" s="1"/>
    </row>
    <row r="50" spans="1:37" ht="24.95" customHeight="1" thickBot="1" x14ac:dyDescent="0.25">
      <c r="A50" s="25">
        <f t="shared" si="0"/>
        <v>30</v>
      </c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95"/>
      <c r="AD50" s="24"/>
      <c r="AE50" s="22"/>
      <c r="AF50" s="17"/>
      <c r="AG50" s="18">
        <f t="shared" si="1"/>
        <v>0</v>
      </c>
      <c r="AH50" s="19"/>
      <c r="AI50" s="20">
        <f t="shared" si="2"/>
        <v>0</v>
      </c>
      <c r="AJ50" s="21">
        <f t="shared" si="3"/>
        <v>30</v>
      </c>
      <c r="AK50" s="1"/>
    </row>
  </sheetData>
  <sortState xmlns:xlrd2="http://schemas.microsoft.com/office/spreadsheetml/2017/richdata2" ref="A8:AJ36">
    <sortCondition ref="B8:B36"/>
  </sortState>
  <phoneticPr fontId="0" type="noConversion"/>
  <conditionalFormatting sqref="A25:A50">
    <cfRule type="colorScale" priority="1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6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32">
    <cfRule type="expression" dxfId="175" priority="2019">
      <formula>($AG17&gt;40)</formula>
    </cfRule>
    <cfRule type="expression" dxfId="174" priority="2036">
      <formula>($AG14&gt;40)</formula>
    </cfRule>
  </conditionalFormatting>
  <conditionalFormatting sqref="C4 F4 I4 L4 O4 R4 U4 X4 AA4 I6 L6 O6 R6 U6 X6 AA6">
    <cfRule type="cellIs" dxfId="173" priority="18" operator="equal">
      <formula>"Schalke 04"</formula>
    </cfRule>
  </conditionalFormatting>
  <conditionalFormatting sqref="C6 F6">
    <cfRule type="cellIs" dxfId="172" priority="17" operator="equal">
      <formula>"Schalke 04"</formula>
    </cfRule>
  </conditionalFormatting>
  <conditionalFormatting sqref="AG1:AG1048576">
    <cfRule type="top10" dxfId="171" priority="15" rank="3"/>
  </conditionalFormatting>
  <conditionalFormatting sqref="AK6:AK9">
    <cfRule type="top10" dxfId="170" priority="1649" rank="3"/>
  </conditionalFormatting>
  <conditionalFormatting sqref="B34">
    <cfRule type="expression" dxfId="169" priority="12">
      <formula>($AG17&gt;40)</formula>
    </cfRule>
  </conditionalFormatting>
  <conditionalFormatting sqref="B36">
    <cfRule type="expression" dxfId="168" priority="2022">
      <formula>($AG13&gt;40)</formula>
    </cfRule>
  </conditionalFormatting>
  <conditionalFormatting sqref="B34">
    <cfRule type="expression" dxfId="167" priority="5">
      <formula>($AG19&gt;40)</formula>
    </cfRule>
  </conditionalFormatting>
  <conditionalFormatting sqref="AM38">
    <cfRule type="expression" dxfId="166" priority="2030">
      <formula>($AG31&gt;40)</formula>
    </cfRule>
  </conditionalFormatting>
  <conditionalFormatting sqref="AM39:AM40">
    <cfRule type="expression" dxfId="165" priority="2027">
      <formula>($AG27&gt;40)</formula>
    </cfRule>
  </conditionalFormatting>
  <conditionalFormatting sqref="B33">
    <cfRule type="expression" dxfId="164" priority="2042">
      <formula>($AG30&gt;40)</formula>
    </cfRule>
  </conditionalFormatting>
  <conditionalFormatting sqref="B35">
    <cfRule type="expression" dxfId="163" priority="2048">
      <formula>($AG29&gt;40)</formula>
    </cfRule>
  </conditionalFormatting>
  <conditionalFormatting sqref="B35">
    <cfRule type="expression" dxfId="162" priority="2049">
      <formula>($AG24&gt;40)</formula>
    </cfRule>
  </conditionalFormatting>
  <conditionalFormatting sqref="B36">
    <cfRule type="expression" dxfId="161" priority="2054">
      <formula>($AG15&gt;40)</formula>
    </cfRule>
  </conditionalFormatting>
  <conditionalFormatting sqref="AM40">
    <cfRule type="expression" dxfId="0" priority="2059">
      <formula>($AG18&gt;40)</formula>
    </cfRule>
  </conditionalFormatting>
  <pageMargins left="0.19685039370078741" right="0" top="0" bottom="0" header="0.51181102362204722" footer="0.51181102362204722"/>
  <pageSetup paperSize="9" scale="74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0"/>
  <sheetViews>
    <sheetView workbookViewId="0">
      <selection activeCell="B8" sqref="B8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95</v>
      </c>
      <c r="F4" s="14" t="s">
        <v>97</v>
      </c>
      <c r="I4" s="14" t="s">
        <v>106</v>
      </c>
      <c r="L4" s="14" t="s">
        <v>103</v>
      </c>
      <c r="O4" s="14" t="s">
        <v>101</v>
      </c>
      <c r="R4" s="14" t="s">
        <v>56</v>
      </c>
      <c r="U4" s="14" t="s">
        <v>11</v>
      </c>
      <c r="X4" s="14" t="s">
        <v>100</v>
      </c>
      <c r="AA4" s="14" t="s">
        <v>99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94</v>
      </c>
      <c r="I6" s="14" t="s">
        <v>104</v>
      </c>
      <c r="L6" s="14" t="s">
        <v>57</v>
      </c>
      <c r="O6" s="14" t="s">
        <v>96</v>
      </c>
      <c r="R6" s="14" t="s">
        <v>98</v>
      </c>
      <c r="U6" s="14" t="s">
        <v>93</v>
      </c>
      <c r="X6" s="14" t="s">
        <v>107</v>
      </c>
      <c r="AA6" s="14" t="s">
        <v>105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18</v>
      </c>
      <c r="B8" s="18" t="str">
        <f>'1.Spieltag'!B8</f>
        <v>ahaupt1904</v>
      </c>
      <c r="C8" s="15"/>
      <c r="D8" s="16"/>
      <c r="E8" s="17" t="str">
        <f t="shared" ref="E8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'1.Spieltag'!AI8</f>
        <v>9</v>
      </c>
      <c r="AI8" s="20">
        <f t="shared" ref="AI8:AI25" si="10">AG8+AH8</f>
        <v>54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ref="E9:E50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ref="H9:H50" si="13">IF(OR(EXACT($F$7,F9)*(EXACT($G$7,G9)))=TRUE,$AN$9,IF(($G$7-$F$7=G9-F9),$AN$8,IF(OR(EXACT($F$7&gt;$G$7,F9&gt;G9)*EXACT($F$7=$G$7,F9=G9)*EXACT($F$7&lt;$G$7,F9&lt;G9)),$AN$7,0)))</f>
        <v>5</v>
      </c>
      <c r="I9" s="15"/>
      <c r="J9" s="16"/>
      <c r="K9" s="17" t="str">
        <f t="shared" ref="K9:K50" si="14">IF(OR(EXACT($I$7,I9)*(EXACT($J$7,J9)))=TRUE,$AN$9,IF(($J$7-$I$7=J9-I9),$AN$8,IF(OR(EXACT($I$7&gt;$J$7,I9&gt;J9)*EXACT($I$7=$J$7,I9=J9)*EXACT($I$7&lt;$J$7,I9&lt;J9)),$AN$7,0)))</f>
        <v>5</v>
      </c>
      <c r="L9" s="15"/>
      <c r="M9" s="16"/>
      <c r="N9" s="17" t="str">
        <f t="shared" ref="N9:N50" si="15">IF(OR(EXACT($L$7,L9)*(EXACT($M$7,M9)))=TRUE,$AN$9,IF(($M$7-$L$7=M9-L9),$AN$8,IF(OR(EXACT($L$7&gt;$M$7,L9&gt;M9)*EXACT($L$7=$M$7,L9=M9)*EXACT($L$7&lt;$M$7,L9&lt;M9)),$AN$7,0)))</f>
        <v>5</v>
      </c>
      <c r="O9" s="15"/>
      <c r="P9" s="16"/>
      <c r="Q9" s="17" t="str">
        <f t="shared" ref="Q9:Q50" si="16">IF(OR(EXACT($O$7,O9)*(EXACT($P$7,P9)))=TRUE,$AN$9,IF(($P$7-$O$7=P9-O9),$AN$8,IF(OR(EXACT($O$7&gt;$P$7,O9&gt;P9)*EXACT($O$7=$P$7,O9=P9)*EXACT($O$7&lt;$P$7,O9&lt;P9)),$AN$7,0)))</f>
        <v>5</v>
      </c>
      <c r="R9" s="15"/>
      <c r="S9" s="16"/>
      <c r="T9" s="17" t="str">
        <f t="shared" ref="T9:T50" si="17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ref="W9:W50" si="18">IF(OR(EXACT($U$7,U9)*(EXACT($V$7,V9)))=TRUE,$AN$9,IF(($V$7-$U$7=V9-U9),$AN$8,IF(OR(EXACT($U$7&gt;$V$7,U9&gt;V9)*EXACT($U$7=$V$7,U9=V9)*EXACT($U$7&lt;$V$7,U9&lt;V9)),$AN$7,0)))</f>
        <v>5</v>
      </c>
      <c r="X9" s="15"/>
      <c r="Y9" s="16"/>
      <c r="Z9" s="17" t="str">
        <f t="shared" ref="Z9:Z50" si="19">IF(OR(EXACT($X$7,X9)*(EXACT($Y$7,Y9)))=TRUE,$AN$9,IF(($Y$7-$X$7=Y9-X9),$AN$8,IF(OR(EXACT($X$7&gt;$Y$7,X9&gt;Y9)*EXACT($X$7=$Y$7,X9=Y9)*EXACT($X$7&lt;$Y$7,X9&lt;Y9)),$AN$7,0)))</f>
        <v>5</v>
      </c>
      <c r="AA9" s="15"/>
      <c r="AB9" s="16"/>
      <c r="AC9" s="17" t="str">
        <f t="shared" ref="AC9:AC50" si="20">IF(OR(EXACT($AA$7,AA9)*(EXACT($AB$7,AB9)))=TRUE,$AN$9,IF(($AB$7-$AA$7=AB9-AA9),$AN$8,IF(OR(EXACT($AA$7&gt;$AB$7,AA9&gt;AB9)*EXACT($AA$7=$AB$7,AA9=AB9)*EXACT($AA$7&lt;$AB$7,AA9&lt;AB9)),$AN$7,0)))</f>
        <v>5</v>
      </c>
      <c r="AD9" s="24"/>
      <c r="AE9" s="22"/>
      <c r="AF9" s="17"/>
      <c r="AG9" s="18">
        <f t="shared" si="9"/>
        <v>45</v>
      </c>
      <c r="AH9" s="19">
        <f>'1.Spieltag'!AI9</f>
        <v>5</v>
      </c>
      <c r="AI9" s="20">
        <f t="shared" si="10"/>
        <v>50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2"/>
        <v>5</v>
      </c>
      <c r="F10" s="15"/>
      <c r="G10" s="16"/>
      <c r="H10" s="17" t="str">
        <f t="shared" si="13"/>
        <v>5</v>
      </c>
      <c r="I10" s="15"/>
      <c r="J10" s="16"/>
      <c r="K10" s="17" t="str">
        <f t="shared" si="14"/>
        <v>5</v>
      </c>
      <c r="L10" s="15"/>
      <c r="M10" s="16"/>
      <c r="N10" s="17" t="str">
        <f t="shared" si="15"/>
        <v>5</v>
      </c>
      <c r="O10" s="15"/>
      <c r="P10" s="16"/>
      <c r="Q10" s="17" t="str">
        <f t="shared" si="16"/>
        <v>5</v>
      </c>
      <c r="R10" s="15"/>
      <c r="S10" s="16"/>
      <c r="T10" s="17" t="str">
        <f t="shared" si="17"/>
        <v>5</v>
      </c>
      <c r="U10" s="15"/>
      <c r="V10" s="16"/>
      <c r="W10" s="17" t="str">
        <f t="shared" si="18"/>
        <v>5</v>
      </c>
      <c r="X10" s="15"/>
      <c r="Y10" s="16"/>
      <c r="Z10" s="17" t="str">
        <f t="shared" si="19"/>
        <v>5</v>
      </c>
      <c r="AA10" s="15"/>
      <c r="AB10" s="16"/>
      <c r="AC10" s="17" t="str">
        <f t="shared" si="20"/>
        <v>5</v>
      </c>
      <c r="AD10" s="24"/>
      <c r="AE10" s="22"/>
      <c r="AF10" s="17"/>
      <c r="AG10" s="18">
        <f t="shared" si="9"/>
        <v>45</v>
      </c>
      <c r="AH10" s="19">
        <f>'1.Spieltag'!AI10</f>
        <v>15</v>
      </c>
      <c r="AI10" s="20">
        <f t="shared" si="10"/>
        <v>60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2"/>
        <v>5</v>
      </c>
      <c r="F11" s="15"/>
      <c r="G11" s="16"/>
      <c r="H11" s="17" t="str">
        <f t="shared" si="13"/>
        <v>5</v>
      </c>
      <c r="I11" s="15"/>
      <c r="J11" s="16"/>
      <c r="K11" s="17" t="str">
        <f t="shared" si="14"/>
        <v>5</v>
      </c>
      <c r="L11" s="15"/>
      <c r="M11" s="16"/>
      <c r="N11" s="17" t="str">
        <f t="shared" si="15"/>
        <v>5</v>
      </c>
      <c r="O11" s="15"/>
      <c r="P11" s="16"/>
      <c r="Q11" s="17" t="str">
        <f t="shared" si="16"/>
        <v>5</v>
      </c>
      <c r="R11" s="15"/>
      <c r="S11" s="16"/>
      <c r="T11" s="17" t="str">
        <f t="shared" si="17"/>
        <v>5</v>
      </c>
      <c r="U11" s="15"/>
      <c r="V11" s="16"/>
      <c r="W11" s="17" t="str">
        <f t="shared" si="18"/>
        <v>5</v>
      </c>
      <c r="X11" s="15"/>
      <c r="Y11" s="16"/>
      <c r="Z11" s="17" t="str">
        <f t="shared" si="19"/>
        <v>5</v>
      </c>
      <c r="AA11" s="15"/>
      <c r="AB11" s="16"/>
      <c r="AC11" s="17" t="str">
        <f t="shared" si="20"/>
        <v>5</v>
      </c>
      <c r="AD11" s="23"/>
      <c r="AE11" s="22"/>
      <c r="AF11" s="17"/>
      <c r="AG11" s="18">
        <f t="shared" si="9"/>
        <v>45</v>
      </c>
      <c r="AH11" s="19">
        <f>'1.Spieltag'!AI11</f>
        <v>11</v>
      </c>
      <c r="AI11" s="20">
        <f t="shared" si="10"/>
        <v>56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2"/>
        <v>5</v>
      </c>
      <c r="F12" s="15"/>
      <c r="G12" s="16"/>
      <c r="H12" s="17" t="str">
        <f t="shared" si="13"/>
        <v>5</v>
      </c>
      <c r="I12" s="15"/>
      <c r="J12" s="16"/>
      <c r="K12" s="17" t="str">
        <f t="shared" si="14"/>
        <v>5</v>
      </c>
      <c r="L12" s="15"/>
      <c r="M12" s="16"/>
      <c r="N12" s="17" t="str">
        <f t="shared" si="15"/>
        <v>5</v>
      </c>
      <c r="O12" s="15"/>
      <c r="P12" s="16"/>
      <c r="Q12" s="17" t="str">
        <f t="shared" si="16"/>
        <v>5</v>
      </c>
      <c r="R12" s="15"/>
      <c r="S12" s="16"/>
      <c r="T12" s="17" t="str">
        <f t="shared" si="17"/>
        <v>5</v>
      </c>
      <c r="U12" s="15"/>
      <c r="V12" s="16"/>
      <c r="W12" s="17" t="str">
        <f t="shared" si="18"/>
        <v>5</v>
      </c>
      <c r="X12" s="15"/>
      <c r="Y12" s="16"/>
      <c r="Z12" s="17" t="str">
        <f t="shared" si="19"/>
        <v>5</v>
      </c>
      <c r="AA12" s="15"/>
      <c r="AB12" s="16"/>
      <c r="AC12" s="17" t="str">
        <f t="shared" si="20"/>
        <v>5</v>
      </c>
      <c r="AD12" s="24"/>
      <c r="AE12" s="22"/>
      <c r="AF12" s="17"/>
      <c r="AG12" s="18">
        <f t="shared" si="9"/>
        <v>45</v>
      </c>
      <c r="AH12" s="19">
        <f>'1.Spieltag'!AI12</f>
        <v>7</v>
      </c>
      <c r="AI12" s="20">
        <f t="shared" si="10"/>
        <v>52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2"/>
        <v>5</v>
      </c>
      <c r="F13" s="15"/>
      <c r="G13" s="16"/>
      <c r="H13" s="17" t="str">
        <f t="shared" si="13"/>
        <v>5</v>
      </c>
      <c r="I13" s="15"/>
      <c r="J13" s="16"/>
      <c r="K13" s="17" t="str">
        <f t="shared" si="14"/>
        <v>5</v>
      </c>
      <c r="L13" s="15"/>
      <c r="M13" s="16"/>
      <c r="N13" s="17" t="str">
        <f t="shared" si="15"/>
        <v>5</v>
      </c>
      <c r="O13" s="15"/>
      <c r="P13" s="16"/>
      <c r="Q13" s="17" t="str">
        <f t="shared" si="16"/>
        <v>5</v>
      </c>
      <c r="R13" s="15"/>
      <c r="S13" s="16"/>
      <c r="T13" s="17" t="str">
        <f t="shared" si="17"/>
        <v>5</v>
      </c>
      <c r="U13" s="15"/>
      <c r="V13" s="16"/>
      <c r="W13" s="17" t="str">
        <f t="shared" si="18"/>
        <v>5</v>
      </c>
      <c r="X13" s="15"/>
      <c r="Y13" s="16"/>
      <c r="Z13" s="17" t="str">
        <f t="shared" si="19"/>
        <v>5</v>
      </c>
      <c r="AA13" s="15"/>
      <c r="AB13" s="16"/>
      <c r="AC13" s="17" t="str">
        <f t="shared" si="20"/>
        <v>5</v>
      </c>
      <c r="AD13" s="24"/>
      <c r="AE13" s="22"/>
      <c r="AF13" s="17"/>
      <c r="AG13" s="18">
        <f t="shared" si="9"/>
        <v>45</v>
      </c>
      <c r="AH13" s="19">
        <f>'1.Spieltag'!AI13</f>
        <v>6</v>
      </c>
      <c r="AI13" s="20">
        <f t="shared" si="10"/>
        <v>51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2"/>
        <v>5</v>
      </c>
      <c r="F14" s="15"/>
      <c r="G14" s="16"/>
      <c r="H14" s="17" t="str">
        <f t="shared" si="13"/>
        <v>5</v>
      </c>
      <c r="I14" s="15"/>
      <c r="J14" s="16"/>
      <c r="K14" s="17" t="str">
        <f t="shared" si="14"/>
        <v>5</v>
      </c>
      <c r="L14" s="15"/>
      <c r="M14" s="16"/>
      <c r="N14" s="17" t="str">
        <f t="shared" si="15"/>
        <v>5</v>
      </c>
      <c r="O14" s="15"/>
      <c r="P14" s="16"/>
      <c r="Q14" s="17" t="str">
        <f t="shared" si="16"/>
        <v>5</v>
      </c>
      <c r="R14" s="15"/>
      <c r="S14" s="16"/>
      <c r="T14" s="17" t="str">
        <f t="shared" si="17"/>
        <v>5</v>
      </c>
      <c r="U14" s="15"/>
      <c r="V14" s="16"/>
      <c r="W14" s="17" t="str">
        <f t="shared" si="18"/>
        <v>5</v>
      </c>
      <c r="X14" s="15"/>
      <c r="Y14" s="16"/>
      <c r="Z14" s="17" t="str">
        <f t="shared" si="19"/>
        <v>5</v>
      </c>
      <c r="AA14" s="15"/>
      <c r="AB14" s="16"/>
      <c r="AC14" s="17" t="str">
        <f t="shared" si="20"/>
        <v>5</v>
      </c>
      <c r="AD14" s="24"/>
      <c r="AE14" s="22"/>
      <c r="AF14" s="17"/>
      <c r="AG14" s="18">
        <f t="shared" si="9"/>
        <v>45</v>
      </c>
      <c r="AH14" s="19">
        <f>'1.Spieltag'!AI14</f>
        <v>11</v>
      </c>
      <c r="AI14" s="20">
        <f t="shared" si="10"/>
        <v>56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3"/>
        <v>5</v>
      </c>
      <c r="I15" s="15"/>
      <c r="J15" s="16"/>
      <c r="K15" s="17" t="str">
        <f t="shared" si="14"/>
        <v>5</v>
      </c>
      <c r="L15" s="15"/>
      <c r="M15" s="16"/>
      <c r="N15" s="17" t="str">
        <f t="shared" si="15"/>
        <v>5</v>
      </c>
      <c r="O15" s="15"/>
      <c r="P15" s="16"/>
      <c r="Q15" s="17" t="str">
        <f t="shared" si="16"/>
        <v>5</v>
      </c>
      <c r="R15" s="15"/>
      <c r="S15" s="16"/>
      <c r="T15" s="17" t="str">
        <f t="shared" si="17"/>
        <v>5</v>
      </c>
      <c r="U15" s="15"/>
      <c r="V15" s="16"/>
      <c r="W15" s="17" t="str">
        <f t="shared" si="18"/>
        <v>5</v>
      </c>
      <c r="X15" s="15"/>
      <c r="Y15" s="16"/>
      <c r="Z15" s="17" t="str">
        <f t="shared" si="19"/>
        <v>5</v>
      </c>
      <c r="AA15" s="15"/>
      <c r="AB15" s="16"/>
      <c r="AC15" s="17" t="str">
        <f t="shared" si="20"/>
        <v>5</v>
      </c>
      <c r="AD15" s="24"/>
      <c r="AE15" s="22"/>
      <c r="AF15" s="17"/>
      <c r="AG15" s="18">
        <f t="shared" si="9"/>
        <v>45</v>
      </c>
      <c r="AH15" s="19">
        <f>'1.Spieltag'!AI15</f>
        <v>14</v>
      </c>
      <c r="AI15" s="20">
        <f t="shared" si="10"/>
        <v>59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2"/>
        <v>5</v>
      </c>
      <c r="F16" s="15"/>
      <c r="G16" s="16"/>
      <c r="H16" s="17" t="str">
        <f t="shared" si="13"/>
        <v>5</v>
      </c>
      <c r="I16" s="15"/>
      <c r="J16" s="16"/>
      <c r="K16" s="17" t="str">
        <f t="shared" si="14"/>
        <v>5</v>
      </c>
      <c r="L16" s="15"/>
      <c r="M16" s="16"/>
      <c r="N16" s="17" t="str">
        <f t="shared" si="15"/>
        <v>5</v>
      </c>
      <c r="O16" s="15"/>
      <c r="P16" s="16"/>
      <c r="Q16" s="17" t="str">
        <f t="shared" si="16"/>
        <v>5</v>
      </c>
      <c r="R16" s="15"/>
      <c r="S16" s="16"/>
      <c r="T16" s="17" t="str">
        <f t="shared" si="17"/>
        <v>5</v>
      </c>
      <c r="U16" s="15"/>
      <c r="V16" s="16"/>
      <c r="W16" s="17" t="str">
        <f t="shared" si="18"/>
        <v>5</v>
      </c>
      <c r="X16" s="15"/>
      <c r="Y16" s="16"/>
      <c r="Z16" s="17" t="str">
        <f t="shared" si="19"/>
        <v>5</v>
      </c>
      <c r="AA16" s="15"/>
      <c r="AB16" s="16"/>
      <c r="AC16" s="17" t="str">
        <f t="shared" si="20"/>
        <v>5</v>
      </c>
      <c r="AD16" s="24"/>
      <c r="AE16" s="22"/>
      <c r="AF16" s="17"/>
      <c r="AG16" s="18">
        <f>E16+K16+Q16+T16+N16+H16+W16+Z16+AC16+AF16</f>
        <v>45</v>
      </c>
      <c r="AH16" s="19">
        <f>'1.Spieltag'!AI16</f>
        <v>9</v>
      </c>
      <c r="AI16" s="20">
        <f t="shared" si="10"/>
        <v>54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2"/>
        <v>5</v>
      </c>
      <c r="F17" s="15"/>
      <c r="G17" s="16"/>
      <c r="H17" s="17" t="str">
        <f t="shared" si="13"/>
        <v>5</v>
      </c>
      <c r="I17" s="15"/>
      <c r="J17" s="16"/>
      <c r="K17" s="17" t="str">
        <f t="shared" si="14"/>
        <v>5</v>
      </c>
      <c r="L17" s="15"/>
      <c r="M17" s="16"/>
      <c r="N17" s="17" t="str">
        <f t="shared" si="15"/>
        <v>5</v>
      </c>
      <c r="O17" s="15"/>
      <c r="P17" s="16"/>
      <c r="Q17" s="17" t="str">
        <f t="shared" si="16"/>
        <v>5</v>
      </c>
      <c r="R17" s="15"/>
      <c r="S17" s="16"/>
      <c r="T17" s="17" t="str">
        <f t="shared" si="17"/>
        <v>5</v>
      </c>
      <c r="U17" s="15"/>
      <c r="V17" s="16"/>
      <c r="W17" s="17" t="str">
        <f t="shared" si="18"/>
        <v>5</v>
      </c>
      <c r="X17" s="15"/>
      <c r="Y17" s="16"/>
      <c r="Z17" s="17" t="str">
        <f t="shared" si="19"/>
        <v>5</v>
      </c>
      <c r="AA17" s="15"/>
      <c r="AB17" s="16"/>
      <c r="AC17" s="17" t="str">
        <f t="shared" si="20"/>
        <v>5</v>
      </c>
      <c r="AD17" s="24"/>
      <c r="AE17" s="22"/>
      <c r="AF17" s="17"/>
      <c r="AG17" s="18">
        <f t="shared" ref="AG17:AG23" si="21">E17+H17+K17+N17+Q17+T17+W17+Z17+AC17+AF17</f>
        <v>45</v>
      </c>
      <c r="AH17" s="19">
        <f>'1.Spieltag'!AI17</f>
        <v>14</v>
      </c>
      <c r="AI17" s="20">
        <f t="shared" si="10"/>
        <v>59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2"/>
        <v>5</v>
      </c>
      <c r="F18" s="15"/>
      <c r="G18" s="16"/>
      <c r="H18" s="17" t="str">
        <f t="shared" si="13"/>
        <v>5</v>
      </c>
      <c r="I18" s="15"/>
      <c r="J18" s="16"/>
      <c r="K18" s="17" t="str">
        <f t="shared" si="14"/>
        <v>5</v>
      </c>
      <c r="L18" s="15"/>
      <c r="M18" s="16"/>
      <c r="N18" s="17" t="str">
        <f t="shared" si="15"/>
        <v>5</v>
      </c>
      <c r="O18" s="15"/>
      <c r="P18" s="16"/>
      <c r="Q18" s="17" t="str">
        <f t="shared" si="16"/>
        <v>5</v>
      </c>
      <c r="R18" s="15"/>
      <c r="S18" s="16"/>
      <c r="T18" s="17" t="str">
        <f t="shared" si="17"/>
        <v>5</v>
      </c>
      <c r="U18" s="15"/>
      <c r="V18" s="16"/>
      <c r="W18" s="17" t="str">
        <f t="shared" si="18"/>
        <v>5</v>
      </c>
      <c r="X18" s="15"/>
      <c r="Y18" s="16"/>
      <c r="Z18" s="17" t="str">
        <f t="shared" si="19"/>
        <v>5</v>
      </c>
      <c r="AA18" s="15"/>
      <c r="AB18" s="16"/>
      <c r="AC18" s="17" t="str">
        <f t="shared" si="20"/>
        <v>5</v>
      </c>
      <c r="AD18" s="24"/>
      <c r="AE18" s="22"/>
      <c r="AF18" s="17"/>
      <c r="AG18" s="18">
        <f t="shared" si="21"/>
        <v>45</v>
      </c>
      <c r="AH18" s="19">
        <f>'1.Spieltag'!AI18</f>
        <v>14</v>
      </c>
      <c r="AI18" s="20">
        <f t="shared" si="10"/>
        <v>59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2"/>
        <v>5</v>
      </c>
      <c r="F19" s="15"/>
      <c r="G19" s="16"/>
      <c r="H19" s="17" t="str">
        <f t="shared" si="13"/>
        <v>5</v>
      </c>
      <c r="I19" s="15"/>
      <c r="J19" s="16"/>
      <c r="K19" s="17" t="str">
        <f t="shared" si="14"/>
        <v>5</v>
      </c>
      <c r="L19" s="15"/>
      <c r="M19" s="16"/>
      <c r="N19" s="17" t="str">
        <f t="shared" si="15"/>
        <v>5</v>
      </c>
      <c r="O19" s="15"/>
      <c r="P19" s="16"/>
      <c r="Q19" s="17" t="str">
        <f t="shared" si="16"/>
        <v>5</v>
      </c>
      <c r="R19" s="15"/>
      <c r="S19" s="16"/>
      <c r="T19" s="17" t="str">
        <f t="shared" si="17"/>
        <v>5</v>
      </c>
      <c r="U19" s="15"/>
      <c r="V19" s="16"/>
      <c r="W19" s="17" t="str">
        <f t="shared" si="18"/>
        <v>5</v>
      </c>
      <c r="X19" s="15"/>
      <c r="Y19" s="16"/>
      <c r="Z19" s="17" t="str">
        <f t="shared" si="19"/>
        <v>5</v>
      </c>
      <c r="AA19" s="15"/>
      <c r="AB19" s="16"/>
      <c r="AC19" s="17" t="str">
        <f t="shared" si="20"/>
        <v>5</v>
      </c>
      <c r="AD19" s="24"/>
      <c r="AE19" s="22"/>
      <c r="AF19" s="17"/>
      <c r="AG19" s="18">
        <f>E19+H19+K19+N19+Q19+T19+W19+Z19+AC19+AF19</f>
        <v>45</v>
      </c>
      <c r="AH19" s="19">
        <f>'1.Spieltag'!AI19</f>
        <v>10</v>
      </c>
      <c r="AI19" s="20">
        <f t="shared" si="10"/>
        <v>55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2"/>
        <v>5</v>
      </c>
      <c r="F20" s="15"/>
      <c r="G20" s="16"/>
      <c r="H20" s="17" t="str">
        <f t="shared" si="13"/>
        <v>5</v>
      </c>
      <c r="I20" s="15"/>
      <c r="J20" s="16"/>
      <c r="K20" s="17" t="str">
        <f t="shared" si="14"/>
        <v>5</v>
      </c>
      <c r="L20" s="15"/>
      <c r="M20" s="16"/>
      <c r="N20" s="17" t="str">
        <f t="shared" si="15"/>
        <v>5</v>
      </c>
      <c r="O20" s="15"/>
      <c r="P20" s="16"/>
      <c r="Q20" s="17" t="str">
        <f t="shared" si="16"/>
        <v>5</v>
      </c>
      <c r="R20" s="15"/>
      <c r="S20" s="16"/>
      <c r="T20" s="17" t="str">
        <f t="shared" si="17"/>
        <v>5</v>
      </c>
      <c r="U20" s="15"/>
      <c r="V20" s="16"/>
      <c r="W20" s="17" t="str">
        <f t="shared" si="18"/>
        <v>5</v>
      </c>
      <c r="X20" s="15"/>
      <c r="Y20" s="16"/>
      <c r="Z20" s="17" t="str">
        <f t="shared" si="19"/>
        <v>5</v>
      </c>
      <c r="AA20" s="15"/>
      <c r="AB20" s="16"/>
      <c r="AC20" s="17" t="str">
        <f t="shared" si="20"/>
        <v>5</v>
      </c>
      <c r="AD20" s="24"/>
      <c r="AE20" s="22"/>
      <c r="AF20" s="17"/>
      <c r="AG20" s="18">
        <f>E20+H20+K20+N20+Q20+T20+W20+Z20+AC20+AF20</f>
        <v>45</v>
      </c>
      <c r="AH20" s="19">
        <f>'1.Spieltag'!AI20</f>
        <v>9</v>
      </c>
      <c r="AI20" s="20">
        <f t="shared" si="10"/>
        <v>54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2"/>
        <v>5</v>
      </c>
      <c r="F21" s="15"/>
      <c r="G21" s="16"/>
      <c r="H21" s="17" t="str">
        <f t="shared" si="13"/>
        <v>5</v>
      </c>
      <c r="I21" s="15"/>
      <c r="J21" s="16"/>
      <c r="K21" s="17" t="str">
        <f t="shared" si="14"/>
        <v>5</v>
      </c>
      <c r="L21" s="15"/>
      <c r="M21" s="16"/>
      <c r="N21" s="17" t="str">
        <f t="shared" si="15"/>
        <v>5</v>
      </c>
      <c r="O21" s="15"/>
      <c r="P21" s="16"/>
      <c r="Q21" s="17" t="str">
        <f t="shared" si="16"/>
        <v>5</v>
      </c>
      <c r="R21" s="15"/>
      <c r="S21" s="16"/>
      <c r="T21" s="17" t="str">
        <f t="shared" si="17"/>
        <v>5</v>
      </c>
      <c r="U21" s="15"/>
      <c r="V21" s="16"/>
      <c r="W21" s="17" t="str">
        <f t="shared" si="18"/>
        <v>5</v>
      </c>
      <c r="X21" s="15"/>
      <c r="Y21" s="16"/>
      <c r="Z21" s="17" t="str">
        <f t="shared" si="19"/>
        <v>5</v>
      </c>
      <c r="AA21" s="15"/>
      <c r="AB21" s="16"/>
      <c r="AC21" s="17" t="str">
        <f t="shared" si="20"/>
        <v>5</v>
      </c>
      <c r="AD21" s="24"/>
      <c r="AE21" s="22"/>
      <c r="AF21" s="17"/>
      <c r="AG21" s="18">
        <f t="shared" si="21"/>
        <v>45</v>
      </c>
      <c r="AH21" s="19">
        <f>'1.Spieltag'!AI21</f>
        <v>12</v>
      </c>
      <c r="AI21" s="20">
        <f t="shared" si="10"/>
        <v>57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2"/>
        <v>5</v>
      </c>
      <c r="F22" s="15"/>
      <c r="G22" s="16"/>
      <c r="H22" s="17" t="str">
        <f t="shared" si="13"/>
        <v>5</v>
      </c>
      <c r="I22" s="15"/>
      <c r="J22" s="16"/>
      <c r="K22" s="17" t="str">
        <f t="shared" si="14"/>
        <v>5</v>
      </c>
      <c r="L22" s="15"/>
      <c r="M22" s="16"/>
      <c r="N22" s="17" t="str">
        <f t="shared" si="15"/>
        <v>5</v>
      </c>
      <c r="O22" s="15"/>
      <c r="P22" s="16"/>
      <c r="Q22" s="17" t="str">
        <f t="shared" si="16"/>
        <v>5</v>
      </c>
      <c r="R22" s="15"/>
      <c r="S22" s="16"/>
      <c r="T22" s="17" t="str">
        <f t="shared" si="17"/>
        <v>5</v>
      </c>
      <c r="U22" s="15"/>
      <c r="V22" s="16"/>
      <c r="W22" s="17" t="str">
        <f t="shared" si="18"/>
        <v>5</v>
      </c>
      <c r="X22" s="15"/>
      <c r="Y22" s="16"/>
      <c r="Z22" s="17" t="str">
        <f t="shared" si="19"/>
        <v>5</v>
      </c>
      <c r="AA22" s="15"/>
      <c r="AB22" s="16"/>
      <c r="AC22" s="17" t="str">
        <f t="shared" si="20"/>
        <v>5</v>
      </c>
      <c r="AD22" s="24"/>
      <c r="AE22" s="22"/>
      <c r="AF22" s="17"/>
      <c r="AG22" s="18">
        <f t="shared" si="21"/>
        <v>45</v>
      </c>
      <c r="AH22" s="19">
        <f>'1.Spieltag'!AI22</f>
        <v>8</v>
      </c>
      <c r="AI22" s="20">
        <f t="shared" si="10"/>
        <v>53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2"/>
        <v>5</v>
      </c>
      <c r="F23" s="15"/>
      <c r="G23" s="16"/>
      <c r="H23" s="17" t="str">
        <f t="shared" si="13"/>
        <v>5</v>
      </c>
      <c r="I23" s="15"/>
      <c r="J23" s="16"/>
      <c r="K23" s="17" t="str">
        <f t="shared" si="14"/>
        <v>5</v>
      </c>
      <c r="L23" s="15"/>
      <c r="M23" s="16"/>
      <c r="N23" s="17" t="str">
        <f t="shared" si="15"/>
        <v>5</v>
      </c>
      <c r="O23" s="15"/>
      <c r="P23" s="16"/>
      <c r="Q23" s="17" t="str">
        <f t="shared" si="16"/>
        <v>5</v>
      </c>
      <c r="R23" s="15"/>
      <c r="S23" s="16"/>
      <c r="T23" s="17" t="str">
        <f t="shared" si="17"/>
        <v>5</v>
      </c>
      <c r="U23" s="15"/>
      <c r="V23" s="16"/>
      <c r="W23" s="17" t="str">
        <f t="shared" si="18"/>
        <v>5</v>
      </c>
      <c r="X23" s="15"/>
      <c r="Y23" s="16"/>
      <c r="Z23" s="17" t="str">
        <f t="shared" si="19"/>
        <v>5</v>
      </c>
      <c r="AA23" s="15"/>
      <c r="AB23" s="16"/>
      <c r="AC23" s="17" t="str">
        <f t="shared" si="20"/>
        <v>5</v>
      </c>
      <c r="AD23" s="24"/>
      <c r="AE23" s="22"/>
      <c r="AF23" s="17"/>
      <c r="AG23" s="18">
        <f t="shared" si="21"/>
        <v>45</v>
      </c>
      <c r="AH23" s="19">
        <f>'1.Spieltag'!AI23</f>
        <v>14</v>
      </c>
      <c r="AI23" s="20">
        <f t="shared" si="10"/>
        <v>59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ref="A24" si="22">AJ24</f>
        <v>18</v>
      </c>
      <c r="B24" s="18" t="str">
        <f>'1.Spieltag'!B24</f>
        <v>MichaBolz</v>
      </c>
      <c r="C24" s="15"/>
      <c r="D24" s="16"/>
      <c r="E24" s="17" t="str">
        <f t="shared" si="12"/>
        <v>5</v>
      </c>
      <c r="F24" s="15"/>
      <c r="G24" s="16"/>
      <c r="H24" s="17" t="str">
        <f t="shared" si="13"/>
        <v>5</v>
      </c>
      <c r="I24" s="15"/>
      <c r="J24" s="16"/>
      <c r="K24" s="17" t="str">
        <f t="shared" si="14"/>
        <v>5</v>
      </c>
      <c r="L24" s="15"/>
      <c r="M24" s="16"/>
      <c r="N24" s="17" t="str">
        <f t="shared" si="15"/>
        <v>5</v>
      </c>
      <c r="O24" s="15"/>
      <c r="P24" s="16"/>
      <c r="Q24" s="17" t="str">
        <f t="shared" si="16"/>
        <v>5</v>
      </c>
      <c r="R24" s="15"/>
      <c r="S24" s="16"/>
      <c r="T24" s="17" t="str">
        <f t="shared" si="17"/>
        <v>5</v>
      </c>
      <c r="U24" s="15"/>
      <c r="V24" s="16"/>
      <c r="W24" s="17" t="str">
        <f t="shared" si="18"/>
        <v>5</v>
      </c>
      <c r="X24" s="15"/>
      <c r="Y24" s="16"/>
      <c r="Z24" s="17" t="str">
        <f t="shared" si="19"/>
        <v>5</v>
      </c>
      <c r="AA24" s="15"/>
      <c r="AB24" s="16"/>
      <c r="AC24" s="17" t="str">
        <f t="shared" si="20"/>
        <v>5</v>
      </c>
      <c r="AD24" s="24"/>
      <c r="AE24" s="22"/>
      <c r="AF24" s="17"/>
      <c r="AG24" s="18">
        <f t="shared" ref="AG24:AG25" si="23">E24+H24+K24+N24+Q24+T24+W24+Z24+AC24+AF24</f>
        <v>45</v>
      </c>
      <c r="AH24" s="19">
        <f>'1.Spieltag'!AI24</f>
        <v>9</v>
      </c>
      <c r="AI24" s="20">
        <f t="shared" si="10"/>
        <v>54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ref="A25:A26" si="24">AJ25</f>
        <v>3</v>
      </c>
      <c r="B25" s="18" t="str">
        <f>'1.Spieltag'!B25</f>
        <v>Mike04</v>
      </c>
      <c r="C25" s="15"/>
      <c r="D25" s="16"/>
      <c r="E25" s="17" t="str">
        <f t="shared" si="12"/>
        <v>5</v>
      </c>
      <c r="F25" s="15"/>
      <c r="G25" s="16"/>
      <c r="H25" s="17" t="str">
        <f t="shared" si="13"/>
        <v>5</v>
      </c>
      <c r="I25" s="15"/>
      <c r="J25" s="16"/>
      <c r="K25" s="17" t="str">
        <f t="shared" si="14"/>
        <v>5</v>
      </c>
      <c r="L25" s="15"/>
      <c r="M25" s="16"/>
      <c r="N25" s="17" t="str">
        <f t="shared" si="15"/>
        <v>5</v>
      </c>
      <c r="O25" s="15"/>
      <c r="P25" s="16"/>
      <c r="Q25" s="17" t="str">
        <f t="shared" si="16"/>
        <v>5</v>
      </c>
      <c r="R25" s="15"/>
      <c r="S25" s="16"/>
      <c r="T25" s="17" t="str">
        <f t="shared" si="17"/>
        <v>5</v>
      </c>
      <c r="U25" s="15"/>
      <c r="V25" s="16"/>
      <c r="W25" s="17" t="str">
        <f t="shared" si="18"/>
        <v>5</v>
      </c>
      <c r="X25" s="15"/>
      <c r="Y25" s="16"/>
      <c r="Z25" s="17" t="str">
        <f t="shared" si="19"/>
        <v>5</v>
      </c>
      <c r="AA25" s="15"/>
      <c r="AB25" s="16"/>
      <c r="AC25" s="17" t="str">
        <f t="shared" si="20"/>
        <v>5</v>
      </c>
      <c r="AD25" s="24"/>
      <c r="AE25" s="22"/>
      <c r="AF25" s="17"/>
      <c r="AG25" s="18">
        <f t="shared" si="23"/>
        <v>45</v>
      </c>
      <c r="AH25" s="19">
        <f>'1.Spieltag'!AI25</f>
        <v>14</v>
      </c>
      <c r="AI25" s="20">
        <f t="shared" si="10"/>
        <v>59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24"/>
        <v>11</v>
      </c>
      <c r="B26" s="18" t="str">
        <f>'1.Spieltag'!B26</f>
        <v>Reinhold</v>
      </c>
      <c r="C26" s="15"/>
      <c r="D26" s="16"/>
      <c r="E26" s="17" t="str">
        <f t="shared" si="12"/>
        <v>5</v>
      </c>
      <c r="F26" s="15"/>
      <c r="G26" s="16"/>
      <c r="H26" s="17" t="str">
        <f t="shared" si="13"/>
        <v>5</v>
      </c>
      <c r="I26" s="15"/>
      <c r="J26" s="16"/>
      <c r="K26" s="17" t="str">
        <f t="shared" si="14"/>
        <v>5</v>
      </c>
      <c r="L26" s="15"/>
      <c r="M26" s="16"/>
      <c r="N26" s="17" t="str">
        <f t="shared" si="15"/>
        <v>5</v>
      </c>
      <c r="O26" s="15"/>
      <c r="P26" s="16"/>
      <c r="Q26" s="17" t="str">
        <f t="shared" si="16"/>
        <v>5</v>
      </c>
      <c r="R26" s="15"/>
      <c r="S26" s="16"/>
      <c r="T26" s="17" t="str">
        <f t="shared" si="17"/>
        <v>5</v>
      </c>
      <c r="U26" s="15"/>
      <c r="V26" s="16"/>
      <c r="W26" s="17" t="str">
        <f t="shared" si="18"/>
        <v>5</v>
      </c>
      <c r="X26" s="15"/>
      <c r="Y26" s="16"/>
      <c r="Z26" s="17" t="str">
        <f t="shared" si="19"/>
        <v>5</v>
      </c>
      <c r="AA26" s="15"/>
      <c r="AB26" s="16"/>
      <c r="AC26" s="17" t="str">
        <f t="shared" si="20"/>
        <v>5</v>
      </c>
      <c r="AD26" s="24"/>
      <c r="AE26" s="22"/>
      <c r="AF26" s="17"/>
      <c r="AG26" s="18">
        <f t="shared" ref="AG26" si="25">E26+H26+K26+N26+Q26+T26+W26+Z26+AC26+AF26</f>
        <v>45</v>
      </c>
      <c r="AH26" s="19">
        <f>'1.Spieltag'!AI26</f>
        <v>11</v>
      </c>
      <c r="AI26" s="20">
        <f t="shared" ref="AI26" si="26">AG26+AH26</f>
        <v>56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ref="A27:A33" si="27">AJ27</f>
        <v>1</v>
      </c>
      <c r="B27" s="18" t="str">
        <f>'1.Spieltag'!B27</f>
        <v>ReneMause</v>
      </c>
      <c r="C27" s="15"/>
      <c r="D27" s="16"/>
      <c r="E27" s="17" t="str">
        <f t="shared" si="12"/>
        <v>5</v>
      </c>
      <c r="F27" s="15"/>
      <c r="G27" s="16"/>
      <c r="H27" s="17" t="str">
        <f t="shared" si="13"/>
        <v>5</v>
      </c>
      <c r="I27" s="15"/>
      <c r="J27" s="16"/>
      <c r="K27" s="17" t="str">
        <f t="shared" si="14"/>
        <v>5</v>
      </c>
      <c r="L27" s="15"/>
      <c r="M27" s="16"/>
      <c r="N27" s="17" t="str">
        <f t="shared" si="15"/>
        <v>5</v>
      </c>
      <c r="O27" s="15"/>
      <c r="P27" s="16"/>
      <c r="Q27" s="17" t="str">
        <f t="shared" si="16"/>
        <v>5</v>
      </c>
      <c r="R27" s="15"/>
      <c r="S27" s="16"/>
      <c r="T27" s="17" t="str">
        <f t="shared" si="17"/>
        <v>5</v>
      </c>
      <c r="U27" s="15"/>
      <c r="V27" s="16"/>
      <c r="W27" s="17" t="str">
        <f t="shared" si="18"/>
        <v>5</v>
      </c>
      <c r="X27" s="15"/>
      <c r="Y27" s="16"/>
      <c r="Z27" s="17" t="str">
        <f t="shared" si="19"/>
        <v>5</v>
      </c>
      <c r="AA27" s="15"/>
      <c r="AB27" s="16"/>
      <c r="AC27" s="17" t="str">
        <f t="shared" si="20"/>
        <v>5</v>
      </c>
      <c r="AD27" s="24"/>
      <c r="AE27" s="22"/>
      <c r="AF27" s="17"/>
      <c r="AG27" s="18">
        <f t="shared" ref="AG27:AG33" si="28">E27+H27+K27+N27+Q27+T27+W27+Z27+AC27+AF27</f>
        <v>45</v>
      </c>
      <c r="AH27" s="19">
        <f>'1.Spieltag'!AI27</f>
        <v>17</v>
      </c>
      <c r="AI27" s="20">
        <f t="shared" ref="AI27:AI33" si="29">AG27+AH27</f>
        <v>62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27"/>
        <v>27</v>
      </c>
      <c r="B28" s="18" t="str">
        <f>'1.Spieltag'!B28</f>
        <v>Ricardo04</v>
      </c>
      <c r="C28" s="15"/>
      <c r="D28" s="16"/>
      <c r="E28" s="17" t="str">
        <f t="shared" si="12"/>
        <v>5</v>
      </c>
      <c r="F28" s="15"/>
      <c r="G28" s="16"/>
      <c r="H28" s="17" t="str">
        <f t="shared" si="13"/>
        <v>5</v>
      </c>
      <c r="I28" s="15"/>
      <c r="J28" s="16"/>
      <c r="K28" s="17" t="str">
        <f t="shared" si="14"/>
        <v>5</v>
      </c>
      <c r="L28" s="15"/>
      <c r="M28" s="16"/>
      <c r="N28" s="17" t="str">
        <f t="shared" si="15"/>
        <v>5</v>
      </c>
      <c r="O28" s="15"/>
      <c r="P28" s="16"/>
      <c r="Q28" s="17" t="str">
        <f t="shared" si="16"/>
        <v>5</v>
      </c>
      <c r="R28" s="15"/>
      <c r="S28" s="16"/>
      <c r="T28" s="17" t="str">
        <f t="shared" si="17"/>
        <v>5</v>
      </c>
      <c r="U28" s="15"/>
      <c r="V28" s="16"/>
      <c r="W28" s="17" t="str">
        <f t="shared" si="18"/>
        <v>5</v>
      </c>
      <c r="X28" s="15"/>
      <c r="Y28" s="16"/>
      <c r="Z28" s="17" t="str">
        <f t="shared" si="19"/>
        <v>5</v>
      </c>
      <c r="AA28" s="15"/>
      <c r="AB28" s="16"/>
      <c r="AC28" s="17" t="str">
        <f t="shared" si="20"/>
        <v>5</v>
      </c>
      <c r="AD28" s="24"/>
      <c r="AE28" s="22"/>
      <c r="AF28" s="17"/>
      <c r="AG28" s="18">
        <f t="shared" si="28"/>
        <v>45</v>
      </c>
      <c r="AH28" s="19">
        <f>'1.Spieltag'!AI28</f>
        <v>6</v>
      </c>
      <c r="AI28" s="20">
        <f t="shared" si="29"/>
        <v>51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27"/>
        <v>24</v>
      </c>
      <c r="B29" s="18" t="str">
        <f>'1.Spieltag'!B29</f>
        <v>schmiddi04</v>
      </c>
      <c r="C29" s="15"/>
      <c r="D29" s="16"/>
      <c r="E29" s="17" t="str">
        <f t="shared" si="12"/>
        <v>5</v>
      </c>
      <c r="F29" s="15"/>
      <c r="G29" s="16"/>
      <c r="H29" s="17" t="str">
        <f t="shared" si="13"/>
        <v>5</v>
      </c>
      <c r="I29" s="15"/>
      <c r="J29" s="16"/>
      <c r="K29" s="17" t="str">
        <f t="shared" si="14"/>
        <v>5</v>
      </c>
      <c r="L29" s="15"/>
      <c r="M29" s="16"/>
      <c r="N29" s="17" t="str">
        <f t="shared" si="15"/>
        <v>5</v>
      </c>
      <c r="O29" s="15"/>
      <c r="P29" s="16"/>
      <c r="Q29" s="17" t="str">
        <f t="shared" si="16"/>
        <v>5</v>
      </c>
      <c r="R29" s="15"/>
      <c r="S29" s="16"/>
      <c r="T29" s="17" t="str">
        <f t="shared" si="17"/>
        <v>5</v>
      </c>
      <c r="U29" s="15"/>
      <c r="V29" s="16"/>
      <c r="W29" s="17" t="str">
        <f t="shared" si="18"/>
        <v>5</v>
      </c>
      <c r="X29" s="15"/>
      <c r="Y29" s="16"/>
      <c r="Z29" s="17" t="str">
        <f t="shared" si="19"/>
        <v>5</v>
      </c>
      <c r="AA29" s="15"/>
      <c r="AB29" s="16"/>
      <c r="AC29" s="17" t="str">
        <f t="shared" si="20"/>
        <v>5</v>
      </c>
      <c r="AD29" s="24"/>
      <c r="AE29" s="22"/>
      <c r="AF29" s="17"/>
      <c r="AG29" s="18">
        <f t="shared" si="28"/>
        <v>45</v>
      </c>
      <c r="AH29" s="19">
        <f>'1.Spieltag'!AI29</f>
        <v>8</v>
      </c>
      <c r="AI29" s="20">
        <f t="shared" si="29"/>
        <v>53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27"/>
        <v>8</v>
      </c>
      <c r="B30" s="18" t="str">
        <f>'1.Spieltag'!B30</f>
        <v>shiny</v>
      </c>
      <c r="C30" s="15"/>
      <c r="D30" s="16"/>
      <c r="E30" s="17" t="str">
        <f t="shared" si="12"/>
        <v>5</v>
      </c>
      <c r="F30" s="15"/>
      <c r="G30" s="16"/>
      <c r="H30" s="17" t="str">
        <f t="shared" si="13"/>
        <v>5</v>
      </c>
      <c r="I30" s="15"/>
      <c r="J30" s="16"/>
      <c r="K30" s="17" t="str">
        <f t="shared" si="14"/>
        <v>5</v>
      </c>
      <c r="L30" s="15"/>
      <c r="M30" s="16"/>
      <c r="N30" s="17" t="str">
        <f t="shared" si="15"/>
        <v>5</v>
      </c>
      <c r="O30" s="15"/>
      <c r="P30" s="16"/>
      <c r="Q30" s="17" t="str">
        <f t="shared" si="16"/>
        <v>5</v>
      </c>
      <c r="R30" s="15"/>
      <c r="S30" s="16"/>
      <c r="T30" s="17" t="str">
        <f t="shared" si="17"/>
        <v>5</v>
      </c>
      <c r="U30" s="15"/>
      <c r="V30" s="16"/>
      <c r="W30" s="17" t="str">
        <f t="shared" si="18"/>
        <v>5</v>
      </c>
      <c r="X30" s="15"/>
      <c r="Y30" s="16"/>
      <c r="Z30" s="17" t="str">
        <f t="shared" si="19"/>
        <v>5</v>
      </c>
      <c r="AA30" s="15"/>
      <c r="AB30" s="16"/>
      <c r="AC30" s="17" t="str">
        <f t="shared" si="20"/>
        <v>5</v>
      </c>
      <c r="AD30" s="24"/>
      <c r="AE30" s="22"/>
      <c r="AF30" s="17"/>
      <c r="AG30" s="18">
        <f t="shared" si="28"/>
        <v>45</v>
      </c>
      <c r="AH30" s="19">
        <f>'1.Spieltag'!AI30</f>
        <v>12</v>
      </c>
      <c r="AI30" s="20">
        <f t="shared" si="29"/>
        <v>57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27"/>
        <v>18</v>
      </c>
      <c r="B31" s="18" t="str">
        <f>'1.Spieltag'!B31</f>
        <v>Silfa04</v>
      </c>
      <c r="C31" s="15"/>
      <c r="D31" s="16"/>
      <c r="E31" s="17" t="str">
        <f t="shared" si="12"/>
        <v>5</v>
      </c>
      <c r="F31" s="15"/>
      <c r="G31" s="16"/>
      <c r="H31" s="17" t="str">
        <f t="shared" si="13"/>
        <v>5</v>
      </c>
      <c r="I31" s="15"/>
      <c r="J31" s="16"/>
      <c r="K31" s="17" t="str">
        <f t="shared" si="14"/>
        <v>5</v>
      </c>
      <c r="L31" s="15"/>
      <c r="M31" s="16"/>
      <c r="N31" s="17" t="str">
        <f t="shared" si="15"/>
        <v>5</v>
      </c>
      <c r="O31" s="15"/>
      <c r="P31" s="16"/>
      <c r="Q31" s="17" t="str">
        <f t="shared" si="16"/>
        <v>5</v>
      </c>
      <c r="R31" s="15"/>
      <c r="S31" s="16"/>
      <c r="T31" s="17" t="str">
        <f t="shared" si="17"/>
        <v>5</v>
      </c>
      <c r="U31" s="15"/>
      <c r="V31" s="16"/>
      <c r="W31" s="17" t="str">
        <f t="shared" si="18"/>
        <v>5</v>
      </c>
      <c r="X31" s="15"/>
      <c r="Y31" s="16"/>
      <c r="Z31" s="17" t="str">
        <f t="shared" si="19"/>
        <v>5</v>
      </c>
      <c r="AA31" s="15"/>
      <c r="AB31" s="16"/>
      <c r="AC31" s="17" t="str">
        <f t="shared" si="20"/>
        <v>5</v>
      </c>
      <c r="AD31" s="24"/>
      <c r="AE31" s="22"/>
      <c r="AF31" s="17"/>
      <c r="AG31" s="18">
        <f t="shared" si="28"/>
        <v>45</v>
      </c>
      <c r="AH31" s="19">
        <f>'1.Spieltag'!AI31</f>
        <v>9</v>
      </c>
      <c r="AI31" s="20">
        <f t="shared" si="29"/>
        <v>54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27"/>
        <v>11</v>
      </c>
      <c r="B32" s="18" t="str">
        <f>'1.Spieltag'!B32</f>
        <v>Tanja04</v>
      </c>
      <c r="C32" s="15"/>
      <c r="D32" s="16"/>
      <c r="E32" s="17" t="str">
        <f t="shared" si="12"/>
        <v>5</v>
      </c>
      <c r="F32" s="15"/>
      <c r="G32" s="16"/>
      <c r="H32" s="17" t="str">
        <f t="shared" si="13"/>
        <v>5</v>
      </c>
      <c r="I32" s="15"/>
      <c r="J32" s="16"/>
      <c r="K32" s="17" t="str">
        <f t="shared" si="14"/>
        <v>5</v>
      </c>
      <c r="L32" s="15"/>
      <c r="M32" s="16"/>
      <c r="N32" s="17" t="str">
        <f t="shared" si="15"/>
        <v>5</v>
      </c>
      <c r="O32" s="15"/>
      <c r="P32" s="16"/>
      <c r="Q32" s="17" t="str">
        <f t="shared" si="16"/>
        <v>5</v>
      </c>
      <c r="R32" s="15"/>
      <c r="S32" s="16"/>
      <c r="T32" s="17" t="str">
        <f t="shared" si="17"/>
        <v>5</v>
      </c>
      <c r="U32" s="15"/>
      <c r="V32" s="16"/>
      <c r="W32" s="17" t="str">
        <f t="shared" si="18"/>
        <v>5</v>
      </c>
      <c r="X32" s="15"/>
      <c r="Y32" s="16"/>
      <c r="Z32" s="17" t="str">
        <f t="shared" si="19"/>
        <v>5</v>
      </c>
      <c r="AA32" s="15"/>
      <c r="AB32" s="16"/>
      <c r="AC32" s="17" t="str">
        <f t="shared" si="20"/>
        <v>5</v>
      </c>
      <c r="AD32" s="24"/>
      <c r="AE32" s="22"/>
      <c r="AF32" s="17"/>
      <c r="AG32" s="18">
        <f t="shared" si="28"/>
        <v>45</v>
      </c>
      <c r="AH32" s="19">
        <f>'1.Spieltag'!AI32</f>
        <v>11</v>
      </c>
      <c r="AI32" s="20">
        <f t="shared" si="29"/>
        <v>56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27"/>
        <v>11</v>
      </c>
      <c r="B33" s="18" t="str">
        <f>'1.Spieltag'!B33</f>
        <v>Th. Bülles</v>
      </c>
      <c r="C33" s="15"/>
      <c r="D33" s="16"/>
      <c r="E33" s="17" t="str">
        <f t="shared" si="12"/>
        <v>5</v>
      </c>
      <c r="F33" s="15"/>
      <c r="G33" s="16"/>
      <c r="H33" s="17" t="str">
        <f t="shared" si="13"/>
        <v>5</v>
      </c>
      <c r="I33" s="15"/>
      <c r="J33" s="16"/>
      <c r="K33" s="17" t="str">
        <f t="shared" si="14"/>
        <v>5</v>
      </c>
      <c r="L33" s="15"/>
      <c r="M33" s="16"/>
      <c r="N33" s="17" t="str">
        <f t="shared" si="15"/>
        <v>5</v>
      </c>
      <c r="O33" s="15"/>
      <c r="P33" s="16"/>
      <c r="Q33" s="17" t="str">
        <f t="shared" si="16"/>
        <v>5</v>
      </c>
      <c r="R33" s="15"/>
      <c r="S33" s="16"/>
      <c r="T33" s="17" t="str">
        <f t="shared" si="17"/>
        <v>5</v>
      </c>
      <c r="U33" s="15"/>
      <c r="V33" s="16"/>
      <c r="W33" s="17" t="str">
        <f t="shared" si="18"/>
        <v>5</v>
      </c>
      <c r="X33" s="15"/>
      <c r="Y33" s="16"/>
      <c r="Z33" s="17" t="str">
        <f t="shared" si="19"/>
        <v>5</v>
      </c>
      <c r="AA33" s="15"/>
      <c r="AB33" s="16"/>
      <c r="AC33" s="17" t="str">
        <f t="shared" si="20"/>
        <v>5</v>
      </c>
      <c r="AD33" s="24"/>
      <c r="AE33" s="22"/>
      <c r="AF33" s="17"/>
      <c r="AG33" s="18">
        <f t="shared" si="28"/>
        <v>45</v>
      </c>
      <c r="AH33" s="19">
        <f>'1.Spieltag'!AI33</f>
        <v>11</v>
      </c>
      <c r="AI33" s="20">
        <f t="shared" si="29"/>
        <v>56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ref="A34:A50" si="30">AJ34</f>
        <v>8</v>
      </c>
      <c r="B34" s="18" t="str">
        <f>'1.Spieltag'!B34</f>
        <v>Thomas Müller</v>
      </c>
      <c r="C34" s="15"/>
      <c r="D34" s="16"/>
      <c r="E34" s="17" t="str">
        <f t="shared" si="12"/>
        <v>5</v>
      </c>
      <c r="F34" s="15"/>
      <c r="G34" s="16"/>
      <c r="H34" s="17" t="str">
        <f t="shared" si="13"/>
        <v>5</v>
      </c>
      <c r="I34" s="15"/>
      <c r="J34" s="16"/>
      <c r="K34" s="17" t="str">
        <f t="shared" si="14"/>
        <v>5</v>
      </c>
      <c r="L34" s="15"/>
      <c r="M34" s="16"/>
      <c r="N34" s="17" t="str">
        <f t="shared" si="15"/>
        <v>5</v>
      </c>
      <c r="O34" s="15"/>
      <c r="P34" s="16"/>
      <c r="Q34" s="17" t="str">
        <f t="shared" si="16"/>
        <v>5</v>
      </c>
      <c r="R34" s="15"/>
      <c r="S34" s="16"/>
      <c r="T34" s="17" t="str">
        <f t="shared" si="17"/>
        <v>5</v>
      </c>
      <c r="U34" s="15"/>
      <c r="V34" s="16"/>
      <c r="W34" s="17" t="str">
        <f t="shared" si="18"/>
        <v>5</v>
      </c>
      <c r="X34" s="15"/>
      <c r="Y34" s="16"/>
      <c r="Z34" s="17" t="str">
        <f t="shared" si="19"/>
        <v>5</v>
      </c>
      <c r="AA34" s="15"/>
      <c r="AB34" s="16"/>
      <c r="AC34" s="17" t="str">
        <f t="shared" si="20"/>
        <v>5</v>
      </c>
      <c r="AD34" s="24"/>
      <c r="AE34" s="22"/>
      <c r="AF34" s="17"/>
      <c r="AG34" s="18">
        <f t="shared" ref="AG34:AG50" si="31">E34+H34+K34+N34+Q34+T34+W34+Z34+AC34+AF34</f>
        <v>45</v>
      </c>
      <c r="AH34" s="19">
        <f>'1.Spieltag'!AI34</f>
        <v>12</v>
      </c>
      <c r="AI34" s="20">
        <f t="shared" ref="AI34" si="32">AG34+AH34</f>
        <v>57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30"/>
        <v>16</v>
      </c>
      <c r="B35" s="18" t="str">
        <f>'1.Spieltag'!B35</f>
        <v>Totti</v>
      </c>
      <c r="C35" s="15"/>
      <c r="D35" s="16"/>
      <c r="E35" s="17" t="str">
        <f t="shared" si="12"/>
        <v>5</v>
      </c>
      <c r="F35" s="15"/>
      <c r="G35" s="16"/>
      <c r="H35" s="17" t="str">
        <f t="shared" si="13"/>
        <v>5</v>
      </c>
      <c r="I35" s="15"/>
      <c r="J35" s="16"/>
      <c r="K35" s="17" t="str">
        <f t="shared" si="14"/>
        <v>5</v>
      </c>
      <c r="L35" s="15"/>
      <c r="M35" s="16"/>
      <c r="N35" s="17" t="str">
        <f t="shared" si="15"/>
        <v>5</v>
      </c>
      <c r="O35" s="15"/>
      <c r="P35" s="16"/>
      <c r="Q35" s="17" t="str">
        <f t="shared" si="16"/>
        <v>5</v>
      </c>
      <c r="R35" s="15"/>
      <c r="S35" s="16"/>
      <c r="T35" s="17" t="str">
        <f t="shared" si="17"/>
        <v>5</v>
      </c>
      <c r="U35" s="15"/>
      <c r="V35" s="16"/>
      <c r="W35" s="17" t="str">
        <f t="shared" si="18"/>
        <v>5</v>
      </c>
      <c r="X35" s="15"/>
      <c r="Y35" s="16"/>
      <c r="Z35" s="17" t="str">
        <f t="shared" si="19"/>
        <v>5</v>
      </c>
      <c r="AA35" s="15"/>
      <c r="AB35" s="16"/>
      <c r="AC35" s="17" t="str">
        <f t="shared" si="20"/>
        <v>5</v>
      </c>
      <c r="AD35" s="24"/>
      <c r="AE35" s="22"/>
      <c r="AF35" s="17"/>
      <c r="AG35" s="18">
        <f t="shared" si="31"/>
        <v>45</v>
      </c>
      <c r="AH35" s="19">
        <f>'1.Spieltag'!AI35</f>
        <v>10</v>
      </c>
      <c r="AI35" s="20">
        <f t="shared" ref="AI35:AI50" si="33">AG35+AH35</f>
        <v>55</v>
      </c>
      <c r="AJ35" s="21">
        <f t="shared" ref="AJ35:AJ50" si="34">RANK(AI35,$AI$8:$AI$50)</f>
        <v>16</v>
      </c>
      <c r="AK35" s="1"/>
    </row>
    <row r="36" spans="1:37" ht="28.15" customHeight="1" thickBot="1" x14ac:dyDescent="0.25">
      <c r="A36" s="25">
        <f t="shared" si="30"/>
        <v>18</v>
      </c>
      <c r="B36" s="18" t="str">
        <f>'1.Spieltag'!B36</f>
        <v>UltraGE</v>
      </c>
      <c r="C36" s="15"/>
      <c r="D36" s="16"/>
      <c r="E36" s="17" t="str">
        <f t="shared" si="12"/>
        <v>5</v>
      </c>
      <c r="F36" s="15"/>
      <c r="G36" s="16"/>
      <c r="H36" s="17" t="str">
        <f t="shared" si="13"/>
        <v>5</v>
      </c>
      <c r="I36" s="15"/>
      <c r="J36" s="16"/>
      <c r="K36" s="17" t="str">
        <f t="shared" si="14"/>
        <v>5</v>
      </c>
      <c r="L36" s="15"/>
      <c r="M36" s="16"/>
      <c r="N36" s="17" t="str">
        <f t="shared" si="15"/>
        <v>5</v>
      </c>
      <c r="O36" s="15"/>
      <c r="P36" s="16"/>
      <c r="Q36" s="17" t="str">
        <f t="shared" si="16"/>
        <v>5</v>
      </c>
      <c r="R36" s="15"/>
      <c r="S36" s="16"/>
      <c r="T36" s="17" t="str">
        <f t="shared" si="17"/>
        <v>5</v>
      </c>
      <c r="U36" s="15"/>
      <c r="V36" s="16"/>
      <c r="W36" s="17" t="str">
        <f t="shared" si="18"/>
        <v>5</v>
      </c>
      <c r="X36" s="15"/>
      <c r="Y36" s="16"/>
      <c r="Z36" s="17" t="str">
        <f t="shared" si="19"/>
        <v>5</v>
      </c>
      <c r="AA36" s="15"/>
      <c r="AB36" s="16"/>
      <c r="AC36" s="17" t="str">
        <f t="shared" si="20"/>
        <v>5</v>
      </c>
      <c r="AD36" s="24"/>
      <c r="AE36" s="22"/>
      <c r="AF36" s="17"/>
      <c r="AG36" s="18">
        <f t="shared" si="31"/>
        <v>45</v>
      </c>
      <c r="AH36" s="19">
        <f>'1.Spieltag'!AI36</f>
        <v>9</v>
      </c>
      <c r="AI36" s="20">
        <f t="shared" si="33"/>
        <v>54</v>
      </c>
      <c r="AJ36" s="21">
        <f t="shared" si="34"/>
        <v>18</v>
      </c>
      <c r="AK36" s="1"/>
    </row>
    <row r="37" spans="1:37" ht="28.15" customHeight="1" thickBot="1" x14ac:dyDescent="0.25">
      <c r="A37" s="25">
        <f t="shared" si="30"/>
        <v>30</v>
      </c>
      <c r="B37" s="18">
        <f>'1.Spieltag'!B37</f>
        <v>0</v>
      </c>
      <c r="C37" s="15"/>
      <c r="D37" s="16"/>
      <c r="E37" s="17" t="str">
        <f t="shared" si="12"/>
        <v>5</v>
      </c>
      <c r="F37" s="15"/>
      <c r="G37" s="16"/>
      <c r="H37" s="17" t="str">
        <f t="shared" si="13"/>
        <v>5</v>
      </c>
      <c r="I37" s="15"/>
      <c r="J37" s="16"/>
      <c r="K37" s="17" t="str">
        <f t="shared" si="14"/>
        <v>5</v>
      </c>
      <c r="L37" s="15"/>
      <c r="M37" s="16"/>
      <c r="N37" s="17" t="str">
        <f t="shared" si="15"/>
        <v>5</v>
      </c>
      <c r="O37" s="15"/>
      <c r="P37" s="16"/>
      <c r="Q37" s="17" t="str">
        <f t="shared" si="16"/>
        <v>5</v>
      </c>
      <c r="R37" s="15"/>
      <c r="S37" s="16"/>
      <c r="T37" s="17" t="str">
        <f t="shared" si="17"/>
        <v>5</v>
      </c>
      <c r="U37" s="15"/>
      <c r="V37" s="16"/>
      <c r="W37" s="17" t="str">
        <f t="shared" si="18"/>
        <v>5</v>
      </c>
      <c r="X37" s="15"/>
      <c r="Y37" s="16"/>
      <c r="Z37" s="17" t="str">
        <f t="shared" si="19"/>
        <v>5</v>
      </c>
      <c r="AA37" s="15"/>
      <c r="AB37" s="16"/>
      <c r="AC37" s="17" t="str">
        <f t="shared" si="20"/>
        <v>5</v>
      </c>
      <c r="AD37" s="24"/>
      <c r="AE37" s="22"/>
      <c r="AF37" s="17"/>
      <c r="AG37" s="18">
        <f t="shared" si="31"/>
        <v>45</v>
      </c>
      <c r="AH37" s="19">
        <f>'1.Spieltag'!AI37</f>
        <v>0</v>
      </c>
      <c r="AI37" s="20">
        <f t="shared" si="33"/>
        <v>45</v>
      </c>
      <c r="AJ37" s="21">
        <f t="shared" si="34"/>
        <v>30</v>
      </c>
      <c r="AK37" s="1"/>
    </row>
    <row r="38" spans="1:37" ht="28.15" customHeight="1" thickBot="1" x14ac:dyDescent="0.25">
      <c r="A38" s="25">
        <f t="shared" si="30"/>
        <v>30</v>
      </c>
      <c r="B38" s="18">
        <f>'1.Spieltag'!B38</f>
        <v>0</v>
      </c>
      <c r="C38" s="15"/>
      <c r="D38" s="16"/>
      <c r="E38" s="17" t="str">
        <f t="shared" si="12"/>
        <v>5</v>
      </c>
      <c r="F38" s="15"/>
      <c r="G38" s="16"/>
      <c r="H38" s="17" t="str">
        <f t="shared" si="13"/>
        <v>5</v>
      </c>
      <c r="I38" s="15"/>
      <c r="J38" s="16"/>
      <c r="K38" s="17" t="str">
        <f t="shared" si="14"/>
        <v>5</v>
      </c>
      <c r="L38" s="15"/>
      <c r="M38" s="16"/>
      <c r="N38" s="17" t="str">
        <f t="shared" si="15"/>
        <v>5</v>
      </c>
      <c r="O38" s="15"/>
      <c r="P38" s="16"/>
      <c r="Q38" s="17" t="str">
        <f t="shared" si="16"/>
        <v>5</v>
      </c>
      <c r="R38" s="15"/>
      <c r="S38" s="16"/>
      <c r="T38" s="17" t="str">
        <f t="shared" si="17"/>
        <v>5</v>
      </c>
      <c r="U38" s="15"/>
      <c r="V38" s="16"/>
      <c r="W38" s="17" t="str">
        <f t="shared" si="18"/>
        <v>5</v>
      </c>
      <c r="X38" s="15"/>
      <c r="Y38" s="16"/>
      <c r="Z38" s="17" t="str">
        <f t="shared" si="19"/>
        <v>5</v>
      </c>
      <c r="AA38" s="15"/>
      <c r="AB38" s="16"/>
      <c r="AC38" s="17" t="str">
        <f t="shared" si="20"/>
        <v>5</v>
      </c>
      <c r="AD38" s="24"/>
      <c r="AE38" s="22"/>
      <c r="AF38" s="17"/>
      <c r="AG38" s="18">
        <f t="shared" si="31"/>
        <v>45</v>
      </c>
      <c r="AH38" s="19">
        <f>'1.Spieltag'!AI38</f>
        <v>0</v>
      </c>
      <c r="AI38" s="20">
        <f t="shared" si="33"/>
        <v>45</v>
      </c>
      <c r="AJ38" s="21">
        <f t="shared" si="34"/>
        <v>30</v>
      </c>
      <c r="AK38" s="1"/>
    </row>
    <row r="39" spans="1:37" ht="28.15" customHeight="1" thickBot="1" x14ac:dyDescent="0.25">
      <c r="A39" s="25">
        <f t="shared" si="30"/>
        <v>30</v>
      </c>
      <c r="B39" s="18">
        <f>'1.Spieltag'!B39</f>
        <v>0</v>
      </c>
      <c r="C39" s="15"/>
      <c r="D39" s="16"/>
      <c r="E39" s="17" t="str">
        <f t="shared" si="12"/>
        <v>5</v>
      </c>
      <c r="F39" s="15"/>
      <c r="G39" s="16"/>
      <c r="H39" s="17" t="str">
        <f t="shared" si="13"/>
        <v>5</v>
      </c>
      <c r="I39" s="15"/>
      <c r="J39" s="16"/>
      <c r="K39" s="17" t="str">
        <f t="shared" si="14"/>
        <v>5</v>
      </c>
      <c r="L39" s="15"/>
      <c r="M39" s="16"/>
      <c r="N39" s="17" t="str">
        <f t="shared" si="15"/>
        <v>5</v>
      </c>
      <c r="O39" s="15"/>
      <c r="P39" s="16"/>
      <c r="Q39" s="17" t="str">
        <f t="shared" si="16"/>
        <v>5</v>
      </c>
      <c r="R39" s="15"/>
      <c r="S39" s="16"/>
      <c r="T39" s="17" t="str">
        <f t="shared" si="17"/>
        <v>5</v>
      </c>
      <c r="U39" s="15"/>
      <c r="V39" s="16"/>
      <c r="W39" s="17" t="str">
        <f t="shared" si="18"/>
        <v>5</v>
      </c>
      <c r="X39" s="15"/>
      <c r="Y39" s="16"/>
      <c r="Z39" s="17" t="str">
        <f t="shared" si="19"/>
        <v>5</v>
      </c>
      <c r="AA39" s="15"/>
      <c r="AB39" s="16"/>
      <c r="AC39" s="17" t="str">
        <f t="shared" si="20"/>
        <v>5</v>
      </c>
      <c r="AD39" s="24"/>
      <c r="AE39" s="22"/>
      <c r="AF39" s="17"/>
      <c r="AG39" s="18">
        <f t="shared" si="31"/>
        <v>45</v>
      </c>
      <c r="AH39" s="19">
        <f>'1.Spieltag'!AI39</f>
        <v>0</v>
      </c>
      <c r="AI39" s="20">
        <f t="shared" si="33"/>
        <v>45</v>
      </c>
      <c r="AJ39" s="21">
        <f t="shared" si="34"/>
        <v>30</v>
      </c>
      <c r="AK39" s="1"/>
    </row>
    <row r="40" spans="1:37" ht="28.15" customHeight="1" thickBot="1" x14ac:dyDescent="0.25">
      <c r="A40" s="25">
        <f t="shared" si="30"/>
        <v>30</v>
      </c>
      <c r="B40" s="18">
        <f>'1.Spieltag'!B40</f>
        <v>0</v>
      </c>
      <c r="C40" s="15"/>
      <c r="D40" s="16"/>
      <c r="E40" s="17" t="str">
        <f t="shared" si="12"/>
        <v>5</v>
      </c>
      <c r="F40" s="15"/>
      <c r="G40" s="16"/>
      <c r="H40" s="17" t="str">
        <f t="shared" si="13"/>
        <v>5</v>
      </c>
      <c r="I40" s="15"/>
      <c r="J40" s="16"/>
      <c r="K40" s="17" t="str">
        <f t="shared" si="14"/>
        <v>5</v>
      </c>
      <c r="L40" s="15"/>
      <c r="M40" s="16"/>
      <c r="N40" s="17" t="str">
        <f t="shared" si="15"/>
        <v>5</v>
      </c>
      <c r="O40" s="15"/>
      <c r="P40" s="16"/>
      <c r="Q40" s="17" t="str">
        <f t="shared" si="16"/>
        <v>5</v>
      </c>
      <c r="R40" s="15"/>
      <c r="S40" s="16"/>
      <c r="T40" s="17" t="str">
        <f t="shared" si="17"/>
        <v>5</v>
      </c>
      <c r="U40" s="15"/>
      <c r="V40" s="16"/>
      <c r="W40" s="17" t="str">
        <f t="shared" si="18"/>
        <v>5</v>
      </c>
      <c r="X40" s="15"/>
      <c r="Y40" s="16"/>
      <c r="Z40" s="17" t="str">
        <f t="shared" si="19"/>
        <v>5</v>
      </c>
      <c r="AA40" s="15"/>
      <c r="AB40" s="16"/>
      <c r="AC40" s="17" t="str">
        <f t="shared" si="20"/>
        <v>5</v>
      </c>
      <c r="AD40" s="24"/>
      <c r="AE40" s="22"/>
      <c r="AF40" s="17"/>
      <c r="AG40" s="18">
        <f t="shared" si="31"/>
        <v>45</v>
      </c>
      <c r="AH40" s="19">
        <f>'1.Spieltag'!AI40</f>
        <v>0</v>
      </c>
      <c r="AI40" s="20">
        <f t="shared" si="33"/>
        <v>45</v>
      </c>
      <c r="AJ40" s="21">
        <f t="shared" si="34"/>
        <v>30</v>
      </c>
      <c r="AK40" s="1"/>
    </row>
    <row r="41" spans="1:37" ht="28.15" customHeight="1" thickBot="1" x14ac:dyDescent="0.25">
      <c r="A41" s="25">
        <f t="shared" si="30"/>
        <v>30</v>
      </c>
      <c r="B41" s="18">
        <f>'1.Spieltag'!B41</f>
        <v>0</v>
      </c>
      <c r="C41" s="15"/>
      <c r="D41" s="16"/>
      <c r="E41" s="17" t="str">
        <f t="shared" si="12"/>
        <v>5</v>
      </c>
      <c r="F41" s="15"/>
      <c r="G41" s="16"/>
      <c r="H41" s="17" t="str">
        <f t="shared" si="13"/>
        <v>5</v>
      </c>
      <c r="I41" s="15"/>
      <c r="J41" s="16"/>
      <c r="K41" s="17" t="str">
        <f t="shared" si="14"/>
        <v>5</v>
      </c>
      <c r="L41" s="15"/>
      <c r="M41" s="16"/>
      <c r="N41" s="17" t="str">
        <f t="shared" si="15"/>
        <v>5</v>
      </c>
      <c r="O41" s="15"/>
      <c r="P41" s="16"/>
      <c r="Q41" s="17" t="str">
        <f t="shared" si="16"/>
        <v>5</v>
      </c>
      <c r="R41" s="15"/>
      <c r="S41" s="16"/>
      <c r="T41" s="17" t="str">
        <f t="shared" si="17"/>
        <v>5</v>
      </c>
      <c r="U41" s="15"/>
      <c r="V41" s="16"/>
      <c r="W41" s="17" t="str">
        <f t="shared" si="18"/>
        <v>5</v>
      </c>
      <c r="X41" s="15"/>
      <c r="Y41" s="16"/>
      <c r="Z41" s="17" t="str">
        <f t="shared" si="19"/>
        <v>5</v>
      </c>
      <c r="AA41" s="15"/>
      <c r="AB41" s="16"/>
      <c r="AC41" s="17" t="str">
        <f t="shared" si="20"/>
        <v>5</v>
      </c>
      <c r="AD41" s="24"/>
      <c r="AE41" s="22"/>
      <c r="AF41" s="17"/>
      <c r="AG41" s="18">
        <f t="shared" si="31"/>
        <v>45</v>
      </c>
      <c r="AH41" s="19">
        <f>'1.Spieltag'!AI41</f>
        <v>0</v>
      </c>
      <c r="AI41" s="20">
        <f t="shared" si="33"/>
        <v>45</v>
      </c>
      <c r="AJ41" s="21">
        <f t="shared" si="34"/>
        <v>30</v>
      </c>
      <c r="AK41" s="1"/>
    </row>
    <row r="42" spans="1:37" ht="28.15" customHeight="1" thickBot="1" x14ac:dyDescent="0.25">
      <c r="A42" s="25">
        <f t="shared" si="30"/>
        <v>30</v>
      </c>
      <c r="B42" s="18">
        <f>'1.Spieltag'!B42</f>
        <v>0</v>
      </c>
      <c r="C42" s="15"/>
      <c r="D42" s="16"/>
      <c r="E42" s="17" t="str">
        <f t="shared" si="12"/>
        <v>5</v>
      </c>
      <c r="F42" s="15"/>
      <c r="G42" s="16"/>
      <c r="H42" s="17" t="str">
        <f t="shared" si="13"/>
        <v>5</v>
      </c>
      <c r="I42" s="15"/>
      <c r="J42" s="16"/>
      <c r="K42" s="17" t="str">
        <f t="shared" si="14"/>
        <v>5</v>
      </c>
      <c r="L42" s="15"/>
      <c r="M42" s="16"/>
      <c r="N42" s="17" t="str">
        <f t="shared" si="15"/>
        <v>5</v>
      </c>
      <c r="O42" s="15"/>
      <c r="P42" s="16"/>
      <c r="Q42" s="17" t="str">
        <f t="shared" si="16"/>
        <v>5</v>
      </c>
      <c r="R42" s="15"/>
      <c r="S42" s="16"/>
      <c r="T42" s="17" t="str">
        <f t="shared" si="17"/>
        <v>5</v>
      </c>
      <c r="U42" s="15"/>
      <c r="V42" s="16"/>
      <c r="W42" s="17" t="str">
        <f t="shared" si="18"/>
        <v>5</v>
      </c>
      <c r="X42" s="15"/>
      <c r="Y42" s="16"/>
      <c r="Z42" s="17" t="str">
        <f t="shared" si="19"/>
        <v>5</v>
      </c>
      <c r="AA42" s="15"/>
      <c r="AB42" s="16"/>
      <c r="AC42" s="17" t="str">
        <f t="shared" si="20"/>
        <v>5</v>
      </c>
      <c r="AD42" s="24"/>
      <c r="AE42" s="22"/>
      <c r="AF42" s="17"/>
      <c r="AG42" s="18">
        <f t="shared" si="31"/>
        <v>45</v>
      </c>
      <c r="AH42" s="19">
        <f>'1.Spieltag'!AI42</f>
        <v>0</v>
      </c>
      <c r="AI42" s="20">
        <f t="shared" si="33"/>
        <v>45</v>
      </c>
      <c r="AJ42" s="21">
        <f t="shared" si="34"/>
        <v>30</v>
      </c>
      <c r="AK42" s="1"/>
    </row>
    <row r="43" spans="1:37" ht="28.15" customHeight="1" thickBot="1" x14ac:dyDescent="0.25">
      <c r="A43" s="25">
        <f t="shared" si="30"/>
        <v>30</v>
      </c>
      <c r="B43" s="18">
        <f>'1.Spieltag'!B43</f>
        <v>0</v>
      </c>
      <c r="C43" s="15"/>
      <c r="D43" s="16"/>
      <c r="E43" s="17" t="str">
        <f t="shared" si="12"/>
        <v>5</v>
      </c>
      <c r="F43" s="15"/>
      <c r="G43" s="16"/>
      <c r="H43" s="17" t="str">
        <f t="shared" si="13"/>
        <v>5</v>
      </c>
      <c r="I43" s="15"/>
      <c r="J43" s="16"/>
      <c r="K43" s="17" t="str">
        <f t="shared" si="14"/>
        <v>5</v>
      </c>
      <c r="L43" s="15"/>
      <c r="M43" s="16"/>
      <c r="N43" s="17" t="str">
        <f t="shared" si="15"/>
        <v>5</v>
      </c>
      <c r="O43" s="15"/>
      <c r="P43" s="16"/>
      <c r="Q43" s="17" t="str">
        <f t="shared" si="16"/>
        <v>5</v>
      </c>
      <c r="R43" s="15"/>
      <c r="S43" s="16"/>
      <c r="T43" s="17" t="str">
        <f t="shared" si="17"/>
        <v>5</v>
      </c>
      <c r="U43" s="15"/>
      <c r="V43" s="16"/>
      <c r="W43" s="17" t="str">
        <f t="shared" si="18"/>
        <v>5</v>
      </c>
      <c r="X43" s="15"/>
      <c r="Y43" s="16"/>
      <c r="Z43" s="17" t="str">
        <f t="shared" si="19"/>
        <v>5</v>
      </c>
      <c r="AA43" s="15"/>
      <c r="AB43" s="16"/>
      <c r="AC43" s="17" t="str">
        <f t="shared" si="20"/>
        <v>5</v>
      </c>
      <c r="AD43" s="24"/>
      <c r="AE43" s="22"/>
      <c r="AF43" s="17"/>
      <c r="AG43" s="18">
        <f t="shared" si="31"/>
        <v>45</v>
      </c>
      <c r="AH43" s="19">
        <f>'1.Spieltag'!AI43</f>
        <v>0</v>
      </c>
      <c r="AI43" s="20">
        <f t="shared" si="33"/>
        <v>45</v>
      </c>
      <c r="AJ43" s="21">
        <f t="shared" si="34"/>
        <v>30</v>
      </c>
      <c r="AK43" s="1"/>
    </row>
    <row r="44" spans="1:37" ht="28.15" customHeight="1" thickBot="1" x14ac:dyDescent="0.25">
      <c r="A44" s="25">
        <f t="shared" si="30"/>
        <v>30</v>
      </c>
      <c r="B44" s="18">
        <f>'1.Spieltag'!B44</f>
        <v>0</v>
      </c>
      <c r="C44" s="15"/>
      <c r="D44" s="16"/>
      <c r="E44" s="17" t="str">
        <f t="shared" si="12"/>
        <v>5</v>
      </c>
      <c r="F44" s="15"/>
      <c r="G44" s="16"/>
      <c r="H44" s="17" t="str">
        <f t="shared" si="13"/>
        <v>5</v>
      </c>
      <c r="I44" s="15"/>
      <c r="J44" s="16"/>
      <c r="K44" s="17" t="str">
        <f t="shared" si="14"/>
        <v>5</v>
      </c>
      <c r="L44" s="15"/>
      <c r="M44" s="16"/>
      <c r="N44" s="17" t="str">
        <f t="shared" si="15"/>
        <v>5</v>
      </c>
      <c r="O44" s="15"/>
      <c r="P44" s="16"/>
      <c r="Q44" s="17" t="str">
        <f t="shared" si="16"/>
        <v>5</v>
      </c>
      <c r="R44" s="15"/>
      <c r="S44" s="16"/>
      <c r="T44" s="17" t="str">
        <f t="shared" si="17"/>
        <v>5</v>
      </c>
      <c r="U44" s="15"/>
      <c r="V44" s="16"/>
      <c r="W44" s="17" t="str">
        <f t="shared" si="18"/>
        <v>5</v>
      </c>
      <c r="X44" s="15"/>
      <c r="Y44" s="16"/>
      <c r="Z44" s="17" t="str">
        <f t="shared" si="19"/>
        <v>5</v>
      </c>
      <c r="AA44" s="15"/>
      <c r="AB44" s="16"/>
      <c r="AC44" s="17" t="str">
        <f t="shared" si="20"/>
        <v>5</v>
      </c>
      <c r="AD44" s="24"/>
      <c r="AE44" s="22"/>
      <c r="AF44" s="17"/>
      <c r="AG44" s="18">
        <f t="shared" si="31"/>
        <v>45</v>
      </c>
      <c r="AH44" s="19">
        <f>'1.Spieltag'!AI44</f>
        <v>0</v>
      </c>
      <c r="AI44" s="20">
        <f t="shared" si="33"/>
        <v>45</v>
      </c>
      <c r="AJ44" s="21">
        <f t="shared" si="34"/>
        <v>30</v>
      </c>
      <c r="AK44" s="1"/>
    </row>
    <row r="45" spans="1:37" ht="28.15" customHeight="1" thickBot="1" x14ac:dyDescent="0.25">
      <c r="A45" s="25">
        <f t="shared" si="30"/>
        <v>30</v>
      </c>
      <c r="B45" s="18">
        <f>'1.Spieltag'!B45</f>
        <v>0</v>
      </c>
      <c r="C45" s="15"/>
      <c r="D45" s="16"/>
      <c r="E45" s="17" t="str">
        <f t="shared" si="12"/>
        <v>5</v>
      </c>
      <c r="F45" s="15"/>
      <c r="G45" s="16"/>
      <c r="H45" s="17" t="str">
        <f t="shared" si="13"/>
        <v>5</v>
      </c>
      <c r="I45" s="15"/>
      <c r="J45" s="16"/>
      <c r="K45" s="17" t="str">
        <f t="shared" si="14"/>
        <v>5</v>
      </c>
      <c r="L45" s="15"/>
      <c r="M45" s="16"/>
      <c r="N45" s="17" t="str">
        <f t="shared" si="15"/>
        <v>5</v>
      </c>
      <c r="O45" s="15"/>
      <c r="P45" s="16"/>
      <c r="Q45" s="17" t="str">
        <f t="shared" si="16"/>
        <v>5</v>
      </c>
      <c r="R45" s="15"/>
      <c r="S45" s="16"/>
      <c r="T45" s="17" t="str">
        <f t="shared" si="17"/>
        <v>5</v>
      </c>
      <c r="U45" s="15"/>
      <c r="V45" s="16"/>
      <c r="W45" s="17" t="str">
        <f t="shared" si="18"/>
        <v>5</v>
      </c>
      <c r="X45" s="15"/>
      <c r="Y45" s="16"/>
      <c r="Z45" s="17" t="str">
        <f t="shared" si="19"/>
        <v>5</v>
      </c>
      <c r="AA45" s="15"/>
      <c r="AB45" s="16"/>
      <c r="AC45" s="17" t="str">
        <f t="shared" si="20"/>
        <v>5</v>
      </c>
      <c r="AD45" s="24"/>
      <c r="AE45" s="22"/>
      <c r="AF45" s="17"/>
      <c r="AG45" s="18">
        <f t="shared" si="31"/>
        <v>45</v>
      </c>
      <c r="AH45" s="19">
        <f>'1.Spieltag'!AI45</f>
        <v>0</v>
      </c>
      <c r="AI45" s="20">
        <f t="shared" si="33"/>
        <v>45</v>
      </c>
      <c r="AJ45" s="21">
        <f t="shared" si="34"/>
        <v>30</v>
      </c>
      <c r="AK45" s="1"/>
    </row>
    <row r="46" spans="1:37" ht="28.15" customHeight="1" thickBot="1" x14ac:dyDescent="0.25">
      <c r="A46" s="25">
        <f t="shared" si="30"/>
        <v>30</v>
      </c>
      <c r="B46" s="18">
        <f>'1.Spieltag'!B46</f>
        <v>0</v>
      </c>
      <c r="C46" s="15"/>
      <c r="D46" s="16"/>
      <c r="E46" s="17" t="str">
        <f t="shared" si="12"/>
        <v>5</v>
      </c>
      <c r="F46" s="15"/>
      <c r="G46" s="16"/>
      <c r="H46" s="17" t="str">
        <f t="shared" si="13"/>
        <v>5</v>
      </c>
      <c r="I46" s="15"/>
      <c r="J46" s="16"/>
      <c r="K46" s="17" t="str">
        <f t="shared" si="14"/>
        <v>5</v>
      </c>
      <c r="L46" s="15"/>
      <c r="M46" s="16"/>
      <c r="N46" s="17" t="str">
        <f t="shared" si="15"/>
        <v>5</v>
      </c>
      <c r="O46" s="15"/>
      <c r="P46" s="16"/>
      <c r="Q46" s="17" t="str">
        <f t="shared" si="16"/>
        <v>5</v>
      </c>
      <c r="R46" s="15"/>
      <c r="S46" s="16"/>
      <c r="T46" s="17" t="str">
        <f t="shared" si="17"/>
        <v>5</v>
      </c>
      <c r="U46" s="15"/>
      <c r="V46" s="16"/>
      <c r="W46" s="17" t="str">
        <f t="shared" si="18"/>
        <v>5</v>
      </c>
      <c r="X46" s="15"/>
      <c r="Y46" s="16"/>
      <c r="Z46" s="17" t="str">
        <f t="shared" si="19"/>
        <v>5</v>
      </c>
      <c r="AA46" s="15"/>
      <c r="AB46" s="16"/>
      <c r="AC46" s="17" t="str">
        <f t="shared" si="20"/>
        <v>5</v>
      </c>
      <c r="AD46" s="24"/>
      <c r="AE46" s="22"/>
      <c r="AF46" s="17"/>
      <c r="AG46" s="18">
        <f t="shared" si="31"/>
        <v>45</v>
      </c>
      <c r="AH46" s="19">
        <f>'1.Spieltag'!AI46</f>
        <v>0</v>
      </c>
      <c r="AI46" s="20">
        <f t="shared" si="33"/>
        <v>45</v>
      </c>
      <c r="AJ46" s="21">
        <f t="shared" si="34"/>
        <v>30</v>
      </c>
      <c r="AK46" s="1"/>
    </row>
    <row r="47" spans="1:37" ht="28.15" customHeight="1" thickBot="1" x14ac:dyDescent="0.25">
      <c r="A47" s="25">
        <f t="shared" si="30"/>
        <v>30</v>
      </c>
      <c r="B47" s="18">
        <f>'1.Spieltag'!B47</f>
        <v>0</v>
      </c>
      <c r="C47" s="15"/>
      <c r="D47" s="16"/>
      <c r="E47" s="17" t="str">
        <f t="shared" si="12"/>
        <v>5</v>
      </c>
      <c r="F47" s="15"/>
      <c r="G47" s="16"/>
      <c r="H47" s="17" t="str">
        <f t="shared" si="13"/>
        <v>5</v>
      </c>
      <c r="I47" s="15"/>
      <c r="J47" s="16"/>
      <c r="K47" s="17" t="str">
        <f t="shared" si="14"/>
        <v>5</v>
      </c>
      <c r="L47" s="15"/>
      <c r="M47" s="16"/>
      <c r="N47" s="17" t="str">
        <f t="shared" si="15"/>
        <v>5</v>
      </c>
      <c r="O47" s="15"/>
      <c r="P47" s="16"/>
      <c r="Q47" s="17" t="str">
        <f t="shared" si="16"/>
        <v>5</v>
      </c>
      <c r="R47" s="15"/>
      <c r="S47" s="16"/>
      <c r="T47" s="17" t="str">
        <f t="shared" si="17"/>
        <v>5</v>
      </c>
      <c r="U47" s="15"/>
      <c r="V47" s="16"/>
      <c r="W47" s="17" t="str">
        <f t="shared" si="18"/>
        <v>5</v>
      </c>
      <c r="X47" s="15"/>
      <c r="Y47" s="16"/>
      <c r="Z47" s="17" t="str">
        <f t="shared" si="19"/>
        <v>5</v>
      </c>
      <c r="AA47" s="15"/>
      <c r="AB47" s="16"/>
      <c r="AC47" s="17" t="str">
        <f t="shared" si="20"/>
        <v>5</v>
      </c>
      <c r="AD47" s="24"/>
      <c r="AE47" s="22"/>
      <c r="AF47" s="17"/>
      <c r="AG47" s="18">
        <f t="shared" si="31"/>
        <v>45</v>
      </c>
      <c r="AH47" s="19">
        <f>'1.Spieltag'!AI47</f>
        <v>0</v>
      </c>
      <c r="AI47" s="20">
        <f t="shared" si="33"/>
        <v>45</v>
      </c>
      <c r="AJ47" s="21">
        <f t="shared" si="34"/>
        <v>30</v>
      </c>
      <c r="AK47" s="1"/>
    </row>
    <row r="48" spans="1:37" ht="28.15" customHeight="1" thickBot="1" x14ac:dyDescent="0.25">
      <c r="A48" s="25">
        <f t="shared" si="30"/>
        <v>30</v>
      </c>
      <c r="B48" s="18">
        <f>'1.Spieltag'!B48</f>
        <v>0</v>
      </c>
      <c r="C48" s="15"/>
      <c r="D48" s="16"/>
      <c r="E48" s="17" t="str">
        <f t="shared" si="12"/>
        <v>5</v>
      </c>
      <c r="F48" s="15"/>
      <c r="G48" s="16"/>
      <c r="H48" s="17" t="str">
        <f t="shared" si="13"/>
        <v>5</v>
      </c>
      <c r="I48" s="15"/>
      <c r="J48" s="16"/>
      <c r="K48" s="17" t="str">
        <f t="shared" si="14"/>
        <v>5</v>
      </c>
      <c r="L48" s="15"/>
      <c r="M48" s="16"/>
      <c r="N48" s="17" t="str">
        <f t="shared" si="15"/>
        <v>5</v>
      </c>
      <c r="O48" s="15"/>
      <c r="P48" s="16"/>
      <c r="Q48" s="17" t="str">
        <f t="shared" si="16"/>
        <v>5</v>
      </c>
      <c r="R48" s="15"/>
      <c r="S48" s="16"/>
      <c r="T48" s="17" t="str">
        <f t="shared" si="17"/>
        <v>5</v>
      </c>
      <c r="U48" s="15"/>
      <c r="V48" s="16"/>
      <c r="W48" s="17" t="str">
        <f t="shared" si="18"/>
        <v>5</v>
      </c>
      <c r="X48" s="15"/>
      <c r="Y48" s="16"/>
      <c r="Z48" s="17" t="str">
        <f t="shared" si="19"/>
        <v>5</v>
      </c>
      <c r="AA48" s="15"/>
      <c r="AB48" s="16"/>
      <c r="AC48" s="17" t="str">
        <f t="shared" si="20"/>
        <v>5</v>
      </c>
      <c r="AD48" s="24"/>
      <c r="AE48" s="22"/>
      <c r="AF48" s="17"/>
      <c r="AG48" s="18">
        <f t="shared" si="31"/>
        <v>45</v>
      </c>
      <c r="AH48" s="19">
        <f>'1.Spieltag'!AI48</f>
        <v>0</v>
      </c>
      <c r="AI48" s="20">
        <f t="shared" si="33"/>
        <v>45</v>
      </c>
      <c r="AJ48" s="21">
        <f t="shared" si="34"/>
        <v>30</v>
      </c>
      <c r="AK48" s="1"/>
    </row>
    <row r="49" spans="1:37" ht="28.15" customHeight="1" thickBot="1" x14ac:dyDescent="0.25">
      <c r="A49" s="25">
        <f t="shared" si="30"/>
        <v>30</v>
      </c>
      <c r="B49" s="18">
        <f>'1.Spieltag'!B49</f>
        <v>0</v>
      </c>
      <c r="C49" s="15"/>
      <c r="D49" s="16"/>
      <c r="E49" s="17" t="str">
        <f t="shared" si="12"/>
        <v>5</v>
      </c>
      <c r="F49" s="15"/>
      <c r="G49" s="16"/>
      <c r="H49" s="17" t="str">
        <f t="shared" si="13"/>
        <v>5</v>
      </c>
      <c r="I49" s="15"/>
      <c r="J49" s="16"/>
      <c r="K49" s="17" t="str">
        <f t="shared" si="14"/>
        <v>5</v>
      </c>
      <c r="L49" s="15"/>
      <c r="M49" s="16"/>
      <c r="N49" s="17" t="str">
        <f t="shared" si="15"/>
        <v>5</v>
      </c>
      <c r="O49" s="15"/>
      <c r="P49" s="16"/>
      <c r="Q49" s="17" t="str">
        <f t="shared" si="16"/>
        <v>5</v>
      </c>
      <c r="R49" s="15"/>
      <c r="S49" s="16"/>
      <c r="T49" s="17" t="str">
        <f t="shared" si="17"/>
        <v>5</v>
      </c>
      <c r="U49" s="15"/>
      <c r="V49" s="16"/>
      <c r="W49" s="17" t="str">
        <f t="shared" si="18"/>
        <v>5</v>
      </c>
      <c r="X49" s="15"/>
      <c r="Y49" s="16"/>
      <c r="Z49" s="17" t="str">
        <f t="shared" si="19"/>
        <v>5</v>
      </c>
      <c r="AA49" s="15"/>
      <c r="AB49" s="16"/>
      <c r="AC49" s="17" t="str">
        <f t="shared" si="20"/>
        <v>5</v>
      </c>
      <c r="AD49" s="24"/>
      <c r="AE49" s="22"/>
      <c r="AF49" s="17"/>
      <c r="AG49" s="18">
        <f t="shared" si="31"/>
        <v>45</v>
      </c>
      <c r="AH49" s="19">
        <f>'1.Spieltag'!AI49</f>
        <v>0</v>
      </c>
      <c r="AI49" s="20">
        <f t="shared" si="33"/>
        <v>45</v>
      </c>
      <c r="AJ49" s="21">
        <f t="shared" si="34"/>
        <v>30</v>
      </c>
      <c r="AK49" s="1"/>
    </row>
    <row r="50" spans="1:37" ht="28.15" customHeight="1" thickBot="1" x14ac:dyDescent="0.25">
      <c r="A50" s="25">
        <f t="shared" si="30"/>
        <v>30</v>
      </c>
      <c r="B50" s="18">
        <f>'1.Spieltag'!B50</f>
        <v>0</v>
      </c>
      <c r="C50" s="15"/>
      <c r="D50" s="16"/>
      <c r="E50" s="17" t="str">
        <f t="shared" si="12"/>
        <v>5</v>
      </c>
      <c r="F50" s="15"/>
      <c r="G50" s="16"/>
      <c r="H50" s="17" t="str">
        <f t="shared" si="13"/>
        <v>5</v>
      </c>
      <c r="I50" s="15"/>
      <c r="J50" s="16"/>
      <c r="K50" s="17" t="str">
        <f t="shared" si="14"/>
        <v>5</v>
      </c>
      <c r="L50" s="15"/>
      <c r="M50" s="16"/>
      <c r="N50" s="17" t="str">
        <f t="shared" si="15"/>
        <v>5</v>
      </c>
      <c r="O50" s="15"/>
      <c r="P50" s="16"/>
      <c r="Q50" s="17" t="str">
        <f t="shared" si="16"/>
        <v>5</v>
      </c>
      <c r="R50" s="15"/>
      <c r="S50" s="16"/>
      <c r="T50" s="17" t="str">
        <f t="shared" si="17"/>
        <v>5</v>
      </c>
      <c r="U50" s="15"/>
      <c r="V50" s="16"/>
      <c r="W50" s="17" t="str">
        <f t="shared" si="18"/>
        <v>5</v>
      </c>
      <c r="X50" s="15"/>
      <c r="Y50" s="16"/>
      <c r="Z50" s="17" t="str">
        <f t="shared" si="19"/>
        <v>5</v>
      </c>
      <c r="AA50" s="15"/>
      <c r="AB50" s="16"/>
      <c r="AC50" s="17" t="str">
        <f t="shared" si="20"/>
        <v>5</v>
      </c>
      <c r="AD50" s="24"/>
      <c r="AE50" s="22"/>
      <c r="AF50" s="17"/>
      <c r="AG50" s="18">
        <f t="shared" si="31"/>
        <v>45</v>
      </c>
      <c r="AH50" s="19">
        <f>'1.Spieltag'!AI50</f>
        <v>0</v>
      </c>
      <c r="AI50" s="20">
        <f t="shared" si="33"/>
        <v>45</v>
      </c>
      <c r="AJ50" s="21">
        <f t="shared" si="34"/>
        <v>30</v>
      </c>
      <c r="AK50" s="1"/>
    </row>
  </sheetData>
  <conditionalFormatting sqref="A25:A50">
    <cfRule type="colorScale" priority="1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11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">
    <cfRule type="cellIs" dxfId="160" priority="1" operator="equal">
      <formula>"Schalke 04"</formula>
    </cfRule>
  </conditionalFormatting>
  <conditionalFormatting sqref="F4 C6 F6 I6 L6 O6 R6 U6 X6 AA6">
    <cfRule type="cellIs" dxfId="159" priority="2" operator="equal">
      <formula>"Schalke 04"</formula>
    </cfRule>
  </conditionalFormatting>
  <conditionalFormatting sqref="L4 O4 R4 U4 X4 AA4">
    <cfRule type="cellIs" dxfId="158" priority="3" operator="equal">
      <formula>"Schalke 04"</formula>
    </cfRule>
  </conditionalFormatting>
  <conditionalFormatting sqref="AG1:AG1048576">
    <cfRule type="top10" dxfId="157" priority="1565" rank="3"/>
  </conditionalFormatting>
  <conditionalFormatting sqref="AK6:AK9">
    <cfRule type="top10" dxfId="156" priority="164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0"/>
  <sheetViews>
    <sheetView topLeftCell="A30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T1" s="1"/>
      <c r="W1" s="1"/>
      <c r="AD1" s="14"/>
      <c r="AE1" s="62"/>
      <c r="AF1" s="62"/>
      <c r="AJ1" s="28"/>
    </row>
    <row r="2" spans="1:46" ht="12" x14ac:dyDescent="0.2">
      <c r="AD2" s="14"/>
      <c r="AE2" s="63"/>
      <c r="AF2" s="63"/>
    </row>
    <row r="3" spans="1:46" ht="12" x14ac:dyDescent="0.2"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104</v>
      </c>
      <c r="F4" s="14" t="s">
        <v>94</v>
      </c>
      <c r="I4" s="14" t="s">
        <v>97</v>
      </c>
      <c r="L4" s="14" t="s">
        <v>98</v>
      </c>
      <c r="O4" s="14" t="s">
        <v>105</v>
      </c>
      <c r="Q4" s="1"/>
      <c r="R4" s="14" t="s">
        <v>107</v>
      </c>
      <c r="U4" s="14" t="s">
        <v>102</v>
      </c>
      <c r="X4" s="14" t="s">
        <v>96</v>
      </c>
      <c r="AA4" s="14" t="s">
        <v>57</v>
      </c>
      <c r="AE4" s="64"/>
      <c r="AF4" s="64"/>
      <c r="AJ4" s="41"/>
    </row>
    <row r="5" spans="1:46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  <c r="AT5" s="1" t="s">
        <v>76</v>
      </c>
    </row>
    <row r="6" spans="1:46" ht="16.5" thickBot="1" x14ac:dyDescent="0.3">
      <c r="C6" s="14" t="s">
        <v>11</v>
      </c>
      <c r="F6" s="14" t="s">
        <v>56</v>
      </c>
      <c r="I6" s="14" t="s">
        <v>95</v>
      </c>
      <c r="L6" s="14" t="s">
        <v>103</v>
      </c>
      <c r="O6" s="14" t="s">
        <v>106</v>
      </c>
      <c r="R6" s="14" t="s">
        <v>99</v>
      </c>
      <c r="U6" s="14" t="s">
        <v>101</v>
      </c>
      <c r="X6" s="14" t="s">
        <v>100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'2.Spieltag '!AI8</f>
        <v>54</v>
      </c>
      <c r="AI8" s="20">
        <f t="shared" ref="AI8:AI23" si="10">AG8+AH8</f>
        <v>99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'2.Spieltag '!AI9</f>
        <v>50</v>
      </c>
      <c r="AI9" s="20">
        <f t="shared" si="10"/>
        <v>95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'2.Spieltag '!AI10</f>
        <v>60</v>
      </c>
      <c r="AI10" s="20">
        <f t="shared" si="10"/>
        <v>105</v>
      </c>
      <c r="AJ10" s="21">
        <f t="shared" si="11"/>
        <v>2</v>
      </c>
      <c r="AK10" s="1"/>
    </row>
    <row r="11" spans="1:46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'2.Spieltag '!AI11</f>
        <v>56</v>
      </c>
      <c r="AI11" s="20">
        <f t="shared" si="10"/>
        <v>101</v>
      </c>
      <c r="AJ11" s="21">
        <f t="shared" si="11"/>
        <v>11</v>
      </c>
      <c r="AK11" s="1"/>
    </row>
    <row r="12" spans="1:46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'2.Spieltag '!AI12</f>
        <v>52</v>
      </c>
      <c r="AI12" s="20">
        <f t="shared" si="10"/>
        <v>97</v>
      </c>
      <c r="AJ12" s="21">
        <f t="shared" si="11"/>
        <v>26</v>
      </c>
      <c r="AK12" s="1"/>
    </row>
    <row r="13" spans="1:46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'2.Spieltag '!AI13</f>
        <v>51</v>
      </c>
      <c r="AI13" s="20">
        <f t="shared" si="10"/>
        <v>96</v>
      </c>
      <c r="AJ13" s="21">
        <f t="shared" si="11"/>
        <v>27</v>
      </c>
      <c r="AK13" s="1"/>
    </row>
    <row r="14" spans="1:46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'2.Spieltag '!AI14</f>
        <v>56</v>
      </c>
      <c r="AI14" s="20">
        <f t="shared" si="10"/>
        <v>101</v>
      </c>
      <c r="AJ14" s="21">
        <f t="shared" si="11"/>
        <v>11</v>
      </c>
      <c r="AK14" s="1"/>
    </row>
    <row r="15" spans="1:46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'2.Spieltag '!AI15</f>
        <v>59</v>
      </c>
      <c r="AI15" s="20">
        <f t="shared" si="10"/>
        <v>104</v>
      </c>
      <c r="AJ15" s="21">
        <f t="shared" si="11"/>
        <v>3</v>
      </c>
      <c r="AK15" s="1"/>
    </row>
    <row r="16" spans="1:46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'2.Spieltag '!AI16</f>
        <v>54</v>
      </c>
      <c r="AI16" s="20">
        <f t="shared" si="10"/>
        <v>99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'2.Spieltag '!AI17</f>
        <v>59</v>
      </c>
      <c r="AI17" s="20">
        <f t="shared" si="10"/>
        <v>104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'2.Spieltag '!AI18</f>
        <v>59</v>
      </c>
      <c r="AI18" s="20">
        <f t="shared" si="10"/>
        <v>104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'2.Spieltag '!AI19</f>
        <v>55</v>
      </c>
      <c r="AI19" s="20">
        <f t="shared" si="10"/>
        <v>100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'2.Spieltag '!AI20</f>
        <v>54</v>
      </c>
      <c r="AI20" s="20">
        <f t="shared" si="10"/>
        <v>99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'2.Spieltag '!AI21</f>
        <v>57</v>
      </c>
      <c r="AI21" s="20">
        <f t="shared" si="10"/>
        <v>102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'2.Spieltag '!AI22</f>
        <v>53</v>
      </c>
      <c r="AI22" s="20">
        <f t="shared" si="10"/>
        <v>98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'2.Spieltag '!AI23</f>
        <v>59</v>
      </c>
      <c r="AI23" s="20">
        <f t="shared" si="10"/>
        <v>104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'2.Spieltag '!AI24</f>
        <v>54</v>
      </c>
      <c r="AI24" s="20">
        <f t="shared" ref="AI24:AI26" si="14">AG24+AH24</f>
        <v>99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'2.Spieltag '!AI25</f>
        <v>59</v>
      </c>
      <c r="AI25" s="20">
        <f t="shared" si="14"/>
        <v>104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'2.Spieltag '!AI26</f>
        <v>56</v>
      </c>
      <c r="AI26" s="20">
        <f t="shared" si="14"/>
        <v>101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'2.Spieltag '!AI27</f>
        <v>62</v>
      </c>
      <c r="AI27" s="20">
        <f t="shared" ref="AI27:AI33" si="15">AG27+AH27</f>
        <v>107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'2.Spieltag '!AI28</f>
        <v>51</v>
      </c>
      <c r="AI28" s="20">
        <f t="shared" si="15"/>
        <v>96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'2.Spieltag '!AI29</f>
        <v>53</v>
      </c>
      <c r="AI29" s="20">
        <f t="shared" si="15"/>
        <v>98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'2.Spieltag '!AI30</f>
        <v>57</v>
      </c>
      <c r="AI30" s="20">
        <f t="shared" si="15"/>
        <v>102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'2.Spieltag '!AI31</f>
        <v>54</v>
      </c>
      <c r="AI31" s="20">
        <f t="shared" si="15"/>
        <v>99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'2.Spieltag '!AI32</f>
        <v>56</v>
      </c>
      <c r="AI32" s="20">
        <f t="shared" si="15"/>
        <v>101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'2.Spieltag '!AI33</f>
        <v>56</v>
      </c>
      <c r="AI33" s="20">
        <f t="shared" si="15"/>
        <v>101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'2.Spieltag '!AI34</f>
        <v>57</v>
      </c>
      <c r="AI34" s="20">
        <f t="shared" ref="AI34:AI50" si="16">AG34+AH34</f>
        <v>102</v>
      </c>
      <c r="AJ34" s="21">
        <f t="shared" ref="AJ34:AJ50" si="17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'2.Spieltag '!AI35</f>
        <v>55</v>
      </c>
      <c r="AI35" s="20">
        <f t="shared" si="16"/>
        <v>100</v>
      </c>
      <c r="AJ35" s="21">
        <f t="shared" si="17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'2.Spieltag '!AI36</f>
        <v>54</v>
      </c>
      <c r="AI36" s="20">
        <f t="shared" si="16"/>
        <v>99</v>
      </c>
      <c r="AJ36" s="21">
        <f t="shared" si="17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'2.Spieltag '!AI37</f>
        <v>45</v>
      </c>
      <c r="AI37" s="20">
        <f t="shared" si="16"/>
        <v>90</v>
      </c>
      <c r="AJ37" s="21">
        <f t="shared" si="17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'2.Spieltag '!AI38</f>
        <v>45</v>
      </c>
      <c r="AI38" s="20">
        <f t="shared" si="16"/>
        <v>90</v>
      </c>
      <c r="AJ38" s="21">
        <f t="shared" si="17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'2.Spieltag '!AI39</f>
        <v>45</v>
      </c>
      <c r="AI39" s="20">
        <f t="shared" si="16"/>
        <v>90</v>
      </c>
      <c r="AJ39" s="21">
        <f t="shared" si="17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'2.Spieltag '!AI40</f>
        <v>45</v>
      </c>
      <c r="AI40" s="20">
        <f t="shared" si="16"/>
        <v>90</v>
      </c>
      <c r="AJ40" s="21">
        <f t="shared" si="17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'2.Spieltag '!AI41</f>
        <v>45</v>
      </c>
      <c r="AI41" s="20">
        <f t="shared" si="16"/>
        <v>90</v>
      </c>
      <c r="AJ41" s="21">
        <f t="shared" si="17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'2.Spieltag '!AI42</f>
        <v>45</v>
      </c>
      <c r="AI42" s="20">
        <f t="shared" si="16"/>
        <v>90</v>
      </c>
      <c r="AJ42" s="21">
        <f t="shared" si="17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'2.Spieltag '!AI43</f>
        <v>45</v>
      </c>
      <c r="AI43" s="20">
        <f t="shared" si="16"/>
        <v>90</v>
      </c>
      <c r="AJ43" s="21">
        <f t="shared" si="17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'2.Spieltag '!AI44</f>
        <v>45</v>
      </c>
      <c r="AI44" s="20">
        <f t="shared" si="16"/>
        <v>90</v>
      </c>
      <c r="AJ44" s="21">
        <f t="shared" si="17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'2.Spieltag '!AI45</f>
        <v>45</v>
      </c>
      <c r="AI45" s="20">
        <f t="shared" si="16"/>
        <v>90</v>
      </c>
      <c r="AJ45" s="21">
        <f t="shared" si="17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'2.Spieltag '!AI46</f>
        <v>45</v>
      </c>
      <c r="AI46" s="20">
        <f t="shared" si="16"/>
        <v>90</v>
      </c>
      <c r="AJ46" s="21">
        <f t="shared" si="17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'2.Spieltag '!AI47</f>
        <v>45</v>
      </c>
      <c r="AI47" s="20">
        <f t="shared" si="16"/>
        <v>90</v>
      </c>
      <c r="AJ47" s="21">
        <f t="shared" si="17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'2.Spieltag '!AI48</f>
        <v>45</v>
      </c>
      <c r="AI48" s="20">
        <f t="shared" si="16"/>
        <v>90</v>
      </c>
      <c r="AJ48" s="21">
        <f t="shared" si="17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'2.Spieltag '!AI49</f>
        <v>45</v>
      </c>
      <c r="AI49" s="20">
        <f t="shared" si="16"/>
        <v>90</v>
      </c>
      <c r="AJ49" s="21">
        <f t="shared" si="17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'2.Spieltag '!AI50</f>
        <v>45</v>
      </c>
      <c r="AI50" s="20">
        <f t="shared" si="16"/>
        <v>90</v>
      </c>
      <c r="AJ50" s="21">
        <f t="shared" si="17"/>
        <v>30</v>
      </c>
      <c r="AK50" s="1"/>
    </row>
  </sheetData>
  <sortState xmlns:xlrd2="http://schemas.microsoft.com/office/spreadsheetml/2017/richdata2" ref="A8:AJ19">
    <sortCondition ref="B8:B19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L6 R6 U6 X6 AA6">
    <cfRule type="cellIs" dxfId="155" priority="2" operator="equal">
      <formula>"Schalke 04"</formula>
    </cfRule>
  </conditionalFormatting>
  <conditionalFormatting sqref="I6 O6">
    <cfRule type="cellIs" dxfId="154" priority="1" operator="equal">
      <formula>"Schalke 04"</formula>
    </cfRule>
  </conditionalFormatting>
  <conditionalFormatting sqref="AG1:AG7 AG51:AG1048576">
    <cfRule type="top10" dxfId="153" priority="1570" rank="3"/>
  </conditionalFormatting>
  <conditionalFormatting sqref="AG8:AG50">
    <cfRule type="top10" dxfId="152" priority="5" rank="3"/>
  </conditionalFormatting>
  <conditionalFormatting sqref="AK6:AK9">
    <cfRule type="top10" dxfId="151" priority="1927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0"/>
  <sheetViews>
    <sheetView topLeftCell="B1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W1" s="1"/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93</v>
      </c>
      <c r="F4" s="14" t="s">
        <v>99</v>
      </c>
      <c r="I4" s="14" t="s">
        <v>103</v>
      </c>
      <c r="L4" s="14" t="s">
        <v>100</v>
      </c>
      <c r="O4" s="14" t="s">
        <v>101</v>
      </c>
      <c r="R4" s="14" t="s">
        <v>95</v>
      </c>
      <c r="U4" s="14" t="s">
        <v>106</v>
      </c>
      <c r="X4" s="14" t="s">
        <v>11</v>
      </c>
      <c r="Z4" s="1"/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104</v>
      </c>
      <c r="F6" s="14" t="s">
        <v>98</v>
      </c>
      <c r="I6" s="14" t="s">
        <v>107</v>
      </c>
      <c r="L6" s="14" t="s">
        <v>102</v>
      </c>
      <c r="O6" s="14" t="s">
        <v>105</v>
      </c>
      <c r="R6" s="14" t="s">
        <v>94</v>
      </c>
      <c r="U6" s="14" t="s">
        <v>96</v>
      </c>
      <c r="X6" s="14" t="s">
        <v>57</v>
      </c>
      <c r="Z6" s="1"/>
      <c r="AA6" s="14" t="s">
        <v>97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'3.Spieltag'!AI8</f>
        <v>99</v>
      </c>
      <c r="AI8" s="20">
        <f t="shared" ref="AI8:AI23" si="10">AG8+AH8</f>
        <v>144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'3.Spieltag'!AI9</f>
        <v>95</v>
      </c>
      <c r="AI9" s="20">
        <f t="shared" si="10"/>
        <v>140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'3.Spieltag'!AI10</f>
        <v>105</v>
      </c>
      <c r="AI10" s="20">
        <f t="shared" si="10"/>
        <v>150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'3.Spieltag'!AI11</f>
        <v>101</v>
      </c>
      <c r="AI11" s="20">
        <f t="shared" si="10"/>
        <v>146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'3.Spieltag'!AI12</f>
        <v>97</v>
      </c>
      <c r="AI12" s="20">
        <f t="shared" si="10"/>
        <v>142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'3.Spieltag'!AI13</f>
        <v>96</v>
      </c>
      <c r="AI13" s="20">
        <f t="shared" si="10"/>
        <v>141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'3.Spieltag'!AI14</f>
        <v>101</v>
      </c>
      <c r="AI14" s="20">
        <f t="shared" si="10"/>
        <v>146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'3.Spieltag'!AI15</f>
        <v>104</v>
      </c>
      <c r="AI15" s="20">
        <f t="shared" si="10"/>
        <v>149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'3.Spieltag'!AI16</f>
        <v>99</v>
      </c>
      <c r="AI16" s="20">
        <f t="shared" si="10"/>
        <v>144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'3.Spieltag'!AI17</f>
        <v>104</v>
      </c>
      <c r="AI17" s="20">
        <f t="shared" si="10"/>
        <v>149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'3.Spieltag'!AI18</f>
        <v>104</v>
      </c>
      <c r="AI18" s="20">
        <f t="shared" si="10"/>
        <v>149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'3.Spieltag'!AI19</f>
        <v>100</v>
      </c>
      <c r="AI19" s="20">
        <f t="shared" si="10"/>
        <v>145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'3.Spieltag'!AI20</f>
        <v>99</v>
      </c>
      <c r="AI20" s="20">
        <f t="shared" si="10"/>
        <v>144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'3.Spieltag'!AI21</f>
        <v>102</v>
      </c>
      <c r="AI21" s="20">
        <f t="shared" si="10"/>
        <v>147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'3.Spieltag'!AI22</f>
        <v>98</v>
      </c>
      <c r="AI22" s="20">
        <f t="shared" si="10"/>
        <v>143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'3.Spieltag'!AI23</f>
        <v>104</v>
      </c>
      <c r="AI23" s="20">
        <f t="shared" si="10"/>
        <v>149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'3.Spieltag'!AI24</f>
        <v>99</v>
      </c>
      <c r="AI24" s="20">
        <f t="shared" ref="AI24:AI26" si="14">AG24+AH24</f>
        <v>144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'3.Spieltag'!AI25</f>
        <v>104</v>
      </c>
      <c r="AI25" s="20">
        <f t="shared" si="14"/>
        <v>149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'3.Spieltag'!AI26</f>
        <v>101</v>
      </c>
      <c r="AI26" s="20">
        <f t="shared" si="14"/>
        <v>146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'3.Spieltag'!AI27</f>
        <v>107</v>
      </c>
      <c r="AI27" s="20">
        <f t="shared" ref="AI27:AI32" si="15">AG27+AH27</f>
        <v>152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'3.Spieltag'!AI28</f>
        <v>96</v>
      </c>
      <c r="AI28" s="20">
        <f t="shared" si="15"/>
        <v>141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'3.Spieltag'!AI29</f>
        <v>98</v>
      </c>
      <c r="AI29" s="20">
        <f t="shared" si="15"/>
        <v>143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'3.Spieltag'!AI30</f>
        <v>102</v>
      </c>
      <c r="AI30" s="20">
        <f t="shared" si="15"/>
        <v>147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'3.Spieltag'!AI31</f>
        <v>99</v>
      </c>
      <c r="AI31" s="20">
        <f t="shared" si="15"/>
        <v>144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'3.Spieltag'!AI32</f>
        <v>101</v>
      </c>
      <c r="AI32" s="20">
        <f t="shared" si="15"/>
        <v>146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'3.Spieltag'!AI33</f>
        <v>101</v>
      </c>
      <c r="AI33" s="20">
        <f t="shared" ref="AI33" si="16">AG33+AH33</f>
        <v>146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'3.Spieltag'!AI34</f>
        <v>102</v>
      </c>
      <c r="AI34" s="20">
        <f t="shared" ref="AI34:AI50" si="17">AG34+AH34</f>
        <v>147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'3.Spieltag'!AI35</f>
        <v>100</v>
      </c>
      <c r="AI35" s="20">
        <f t="shared" si="17"/>
        <v>145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'3.Spieltag'!AI36</f>
        <v>99</v>
      </c>
      <c r="AI36" s="20">
        <f t="shared" si="17"/>
        <v>144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'3.Spieltag'!AI37</f>
        <v>90</v>
      </c>
      <c r="AI37" s="20">
        <f t="shared" si="17"/>
        <v>135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'3.Spieltag'!AI38</f>
        <v>90</v>
      </c>
      <c r="AI38" s="20">
        <f t="shared" si="17"/>
        <v>135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'3.Spieltag'!AI39</f>
        <v>90</v>
      </c>
      <c r="AI39" s="20">
        <f t="shared" si="17"/>
        <v>135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'3.Spieltag'!AI40</f>
        <v>90</v>
      </c>
      <c r="AI40" s="20">
        <f t="shared" si="17"/>
        <v>135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'3.Spieltag'!AI41</f>
        <v>90</v>
      </c>
      <c r="AI41" s="20">
        <f t="shared" si="17"/>
        <v>135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'3.Spieltag'!AI42</f>
        <v>90</v>
      </c>
      <c r="AI42" s="20">
        <f t="shared" si="17"/>
        <v>135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'3.Spieltag'!AI43</f>
        <v>90</v>
      </c>
      <c r="AI43" s="20">
        <f t="shared" si="17"/>
        <v>135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'3.Spieltag'!AI44</f>
        <v>90</v>
      </c>
      <c r="AI44" s="20">
        <f t="shared" si="17"/>
        <v>135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'3.Spieltag'!AI45</f>
        <v>90</v>
      </c>
      <c r="AI45" s="20">
        <f t="shared" si="17"/>
        <v>135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'3.Spieltag'!AI46</f>
        <v>90</v>
      </c>
      <c r="AI46" s="20">
        <f t="shared" si="17"/>
        <v>135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'3.Spieltag'!AI47</f>
        <v>90</v>
      </c>
      <c r="AI47" s="20">
        <f t="shared" si="17"/>
        <v>135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'3.Spieltag'!AI48</f>
        <v>90</v>
      </c>
      <c r="AI48" s="20">
        <f t="shared" si="17"/>
        <v>135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'3.Spieltag'!AI49</f>
        <v>90</v>
      </c>
      <c r="AI49" s="20">
        <f t="shared" si="17"/>
        <v>135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'3.Spieltag'!AI50</f>
        <v>90</v>
      </c>
      <c r="AI50" s="20">
        <f t="shared" si="17"/>
        <v>135</v>
      </c>
      <c r="AJ50" s="21">
        <f t="shared" si="18"/>
        <v>30</v>
      </c>
      <c r="AK50" s="1"/>
    </row>
  </sheetData>
  <sortState xmlns:xlrd2="http://schemas.microsoft.com/office/spreadsheetml/2017/richdata2" ref="B8:B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L6 O6 R6 U6 X6 AA6">
    <cfRule type="cellIs" dxfId="150" priority="2" operator="equal">
      <formula>"Schalke 04"</formula>
    </cfRule>
  </conditionalFormatting>
  <conditionalFormatting sqref="AG1:AG7 AG51:AG1048576">
    <cfRule type="top10" dxfId="149" priority="10" rank="3"/>
  </conditionalFormatting>
  <conditionalFormatting sqref="AG8:AG50">
    <cfRule type="top10" dxfId="148" priority="5" rank="3"/>
  </conditionalFormatting>
  <conditionalFormatting sqref="AG51:AG1048576 AG1:AG7">
    <cfRule type="top10" dxfId="147" priority="1565" rank="3"/>
  </conditionalFormatting>
  <conditionalFormatting sqref="AK6:AK9">
    <cfRule type="top10" dxfId="146" priority="191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0"/>
  <sheetViews>
    <sheetView topLeftCell="A33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97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W1" s="1"/>
      <c r="X1" s="14" t="s">
        <v>102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101</v>
      </c>
      <c r="F3" s="14" t="s">
        <v>99</v>
      </c>
      <c r="I3" s="14" t="s">
        <v>100</v>
      </c>
      <c r="L3" s="14" t="s">
        <v>11</v>
      </c>
      <c r="O3" s="14" t="s">
        <v>93</v>
      </c>
      <c r="R3" s="14" t="s">
        <v>106</v>
      </c>
      <c r="U3" s="14" t="s">
        <v>57</v>
      </c>
      <c r="X3" s="14" t="s">
        <v>103</v>
      </c>
      <c r="AA3" s="14" t="s">
        <v>95</v>
      </c>
      <c r="AD3" s="57"/>
    </row>
    <row r="4" spans="1:40" ht="16.5" thickBot="1" x14ac:dyDescent="0.3">
      <c r="A4" s="2" t="s">
        <v>18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'4.Spieltag'!AI8</f>
        <v>144</v>
      </c>
      <c r="AI8" s="20">
        <f t="shared" ref="AI8:AI23" si="10">AG8+AH8</f>
        <v>189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'4.Spieltag'!AI9</f>
        <v>140</v>
      </c>
      <c r="AI9" s="20">
        <f t="shared" si="10"/>
        <v>185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'4.Spieltag'!AI10</f>
        <v>150</v>
      </c>
      <c r="AI10" s="20">
        <f t="shared" si="10"/>
        <v>195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'4.Spieltag'!AI11</f>
        <v>146</v>
      </c>
      <c r="AI11" s="20">
        <f t="shared" si="10"/>
        <v>191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'4.Spieltag'!AI12</f>
        <v>142</v>
      </c>
      <c r="AI12" s="20">
        <f t="shared" si="10"/>
        <v>187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'4.Spieltag'!AI13</f>
        <v>141</v>
      </c>
      <c r="AI13" s="20">
        <f t="shared" si="10"/>
        <v>186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'4.Spieltag'!AI14</f>
        <v>146</v>
      </c>
      <c r="AI14" s="20">
        <f t="shared" si="10"/>
        <v>191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'4.Spieltag'!AI15</f>
        <v>149</v>
      </c>
      <c r="AI15" s="20">
        <f t="shared" si="10"/>
        <v>194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'4.Spieltag'!AI16</f>
        <v>144</v>
      </c>
      <c r="AI16" s="20">
        <f t="shared" si="10"/>
        <v>189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'4.Spieltag'!AI17</f>
        <v>149</v>
      </c>
      <c r="AI17" s="20">
        <f t="shared" si="10"/>
        <v>194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'4.Spieltag'!AI18</f>
        <v>149</v>
      </c>
      <c r="AI18" s="20">
        <f t="shared" si="10"/>
        <v>194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'4.Spieltag'!AI19</f>
        <v>145</v>
      </c>
      <c r="AI19" s="20">
        <f t="shared" si="10"/>
        <v>190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'4.Spieltag'!AI20</f>
        <v>144</v>
      </c>
      <c r="AI20" s="20">
        <f t="shared" si="10"/>
        <v>189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'4.Spieltag'!AI21</f>
        <v>147</v>
      </c>
      <c r="AI21" s="20">
        <f t="shared" si="10"/>
        <v>192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'4.Spieltag'!AI22</f>
        <v>143</v>
      </c>
      <c r="AI22" s="20">
        <f t="shared" si="10"/>
        <v>188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'4.Spieltag'!AI23</f>
        <v>149</v>
      </c>
      <c r="AI23" s="20">
        <f t="shared" si="10"/>
        <v>194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'4.Spieltag'!AI24</f>
        <v>144</v>
      </c>
      <c r="AI24" s="20">
        <f t="shared" ref="AI24:AI26" si="14">AG24+AH24</f>
        <v>189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'4.Spieltag'!AI25</f>
        <v>149</v>
      </c>
      <c r="AI25" s="20">
        <f t="shared" si="14"/>
        <v>194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'4.Spieltag'!AI26</f>
        <v>146</v>
      </c>
      <c r="AI26" s="20">
        <f t="shared" si="14"/>
        <v>191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'4.Spieltag'!AI27</f>
        <v>152</v>
      </c>
      <c r="AI27" s="20">
        <f t="shared" ref="AI27:AI32" si="15">AG27+AH27</f>
        <v>197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'4.Spieltag'!AI28</f>
        <v>141</v>
      </c>
      <c r="AI28" s="20">
        <f t="shared" si="15"/>
        <v>186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'4.Spieltag'!AI29</f>
        <v>143</v>
      </c>
      <c r="AI29" s="20">
        <f t="shared" si="15"/>
        <v>188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'4.Spieltag'!AI30</f>
        <v>147</v>
      </c>
      <c r="AI30" s="20">
        <f t="shared" si="15"/>
        <v>192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'4.Spieltag'!AI31</f>
        <v>144</v>
      </c>
      <c r="AI31" s="20">
        <f t="shared" si="15"/>
        <v>189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'4.Spieltag'!AI32</f>
        <v>146</v>
      </c>
      <c r="AI32" s="20">
        <f t="shared" si="15"/>
        <v>191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'4.Spieltag'!AI33</f>
        <v>146</v>
      </c>
      <c r="AI33" s="20">
        <f t="shared" ref="AI33" si="16">AG33+AH33</f>
        <v>191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'4.Spieltag'!AI34</f>
        <v>147</v>
      </c>
      <c r="AI34" s="20">
        <f t="shared" ref="AI34:AI50" si="17">AG34+AH34</f>
        <v>192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'4.Spieltag'!AI35</f>
        <v>145</v>
      </c>
      <c r="AI35" s="20">
        <f t="shared" si="17"/>
        <v>190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'4.Spieltag'!AI36</f>
        <v>144</v>
      </c>
      <c r="AI36" s="20">
        <f t="shared" si="17"/>
        <v>189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'4.Spieltag'!AI37</f>
        <v>135</v>
      </c>
      <c r="AI37" s="20">
        <f t="shared" si="17"/>
        <v>180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'4.Spieltag'!AI38</f>
        <v>135</v>
      </c>
      <c r="AI38" s="20">
        <f t="shared" si="17"/>
        <v>180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'4.Spieltag'!AI39</f>
        <v>135</v>
      </c>
      <c r="AI39" s="20">
        <f t="shared" si="17"/>
        <v>180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'4.Spieltag'!AI40</f>
        <v>135</v>
      </c>
      <c r="AI40" s="20">
        <f t="shared" si="17"/>
        <v>180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'4.Spieltag'!AI41</f>
        <v>135</v>
      </c>
      <c r="AI41" s="20">
        <f t="shared" si="17"/>
        <v>180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'4.Spieltag'!AI42</f>
        <v>135</v>
      </c>
      <c r="AI42" s="20">
        <f t="shared" si="17"/>
        <v>180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'4.Spieltag'!AI43</f>
        <v>135</v>
      </c>
      <c r="AI43" s="20">
        <f t="shared" si="17"/>
        <v>180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'4.Spieltag'!AI44</f>
        <v>135</v>
      </c>
      <c r="AI44" s="20">
        <f t="shared" si="17"/>
        <v>180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'4.Spieltag'!AI45</f>
        <v>135</v>
      </c>
      <c r="AI45" s="20">
        <f t="shared" si="17"/>
        <v>180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'4.Spieltag'!AI46</f>
        <v>135</v>
      </c>
      <c r="AI46" s="20">
        <f t="shared" si="17"/>
        <v>180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'4.Spieltag'!AI47</f>
        <v>135</v>
      </c>
      <c r="AI47" s="20">
        <f t="shared" si="17"/>
        <v>180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'4.Spieltag'!AI48</f>
        <v>135</v>
      </c>
      <c r="AI48" s="20">
        <f t="shared" si="17"/>
        <v>180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'4.Spieltag'!AI49</f>
        <v>135</v>
      </c>
      <c r="AI49" s="20">
        <f t="shared" si="17"/>
        <v>180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'4.Spieltag'!AI50</f>
        <v>135</v>
      </c>
      <c r="AI50" s="20">
        <f t="shared" si="17"/>
        <v>180</v>
      </c>
      <c r="AJ50" s="21">
        <f t="shared" si="18"/>
        <v>30</v>
      </c>
      <c r="AK50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U3 X3">
    <cfRule type="cellIs" dxfId="145" priority="2" operator="equal">
      <formula>"Schalke 04"</formula>
    </cfRule>
  </conditionalFormatting>
  <conditionalFormatting sqref="R3 AA3">
    <cfRule type="cellIs" dxfId="144" priority="1" operator="equal">
      <formula>"Schalke 04"</formula>
    </cfRule>
  </conditionalFormatting>
  <conditionalFormatting sqref="AG1:AG7 AG51:AG1048576">
    <cfRule type="top10" dxfId="143" priority="1561" rank="3"/>
  </conditionalFormatting>
  <conditionalFormatting sqref="AG8:AG50">
    <cfRule type="top10" dxfId="142" priority="5" rank="3"/>
  </conditionalFormatting>
  <conditionalFormatting sqref="AK6:AK9">
    <cfRule type="top10" dxfId="141" priority="1907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50"/>
  <sheetViews>
    <sheetView topLeftCell="A24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104</v>
      </c>
      <c r="O1" s="14" t="s">
        <v>103</v>
      </c>
      <c r="R1" s="14" t="s">
        <v>100</v>
      </c>
      <c r="U1" s="14" t="s">
        <v>101</v>
      </c>
      <c r="X1" s="14" t="s">
        <v>11</v>
      </c>
      <c r="AA1" s="14" t="s">
        <v>57</v>
      </c>
    </row>
    <row r="3" spans="1:40" ht="12" x14ac:dyDescent="0.2">
      <c r="C3" s="14" t="s">
        <v>96</v>
      </c>
      <c r="F3" s="14" t="s">
        <v>98</v>
      </c>
      <c r="I3" s="14" t="s">
        <v>102</v>
      </c>
      <c r="L3" s="14" t="s">
        <v>94</v>
      </c>
      <c r="O3" s="14" t="s">
        <v>97</v>
      </c>
      <c r="R3" s="14" t="s">
        <v>95</v>
      </c>
      <c r="U3" s="14" t="s">
        <v>56</v>
      </c>
      <c r="X3" s="14" t="s">
        <v>107</v>
      </c>
      <c r="AA3" s="14" t="s">
        <v>105</v>
      </c>
    </row>
    <row r="4" spans="1:40" ht="16.5" thickBot="1" x14ac:dyDescent="0.3">
      <c r="A4" s="2" t="s">
        <v>19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'5.Spieltag'!AI8</f>
        <v>189</v>
      </c>
      <c r="AI8" s="20">
        <f t="shared" ref="AI8:AI23" si="10">AG8+AH8</f>
        <v>234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'5.Spieltag'!AI9</f>
        <v>185</v>
      </c>
      <c r="AI9" s="20">
        <f t="shared" si="10"/>
        <v>230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'5.Spieltag'!AI10</f>
        <v>195</v>
      </c>
      <c r="AI10" s="20">
        <f t="shared" si="10"/>
        <v>240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'5.Spieltag'!AI11</f>
        <v>191</v>
      </c>
      <c r="AI11" s="20">
        <f t="shared" si="10"/>
        <v>236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'5.Spieltag'!AI12</f>
        <v>187</v>
      </c>
      <c r="AI12" s="20">
        <f t="shared" si="10"/>
        <v>232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'5.Spieltag'!AI13</f>
        <v>186</v>
      </c>
      <c r="AI13" s="20">
        <f t="shared" si="10"/>
        <v>231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'5.Spieltag'!AI14</f>
        <v>191</v>
      </c>
      <c r="AI14" s="20">
        <f t="shared" si="10"/>
        <v>236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'5.Spieltag'!AI15</f>
        <v>194</v>
      </c>
      <c r="AI15" s="20">
        <f t="shared" si="10"/>
        <v>239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'5.Spieltag'!AI16</f>
        <v>189</v>
      </c>
      <c r="AI16" s="20">
        <f t="shared" si="10"/>
        <v>234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'5.Spieltag'!AI17</f>
        <v>194</v>
      </c>
      <c r="AI17" s="20">
        <f t="shared" si="10"/>
        <v>239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'5.Spieltag'!AI18</f>
        <v>194</v>
      </c>
      <c r="AI18" s="20">
        <f t="shared" si="10"/>
        <v>239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'5.Spieltag'!AI19</f>
        <v>190</v>
      </c>
      <c r="AI19" s="20">
        <f t="shared" si="10"/>
        <v>235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'5.Spieltag'!AI20</f>
        <v>189</v>
      </c>
      <c r="AI20" s="20">
        <f t="shared" si="10"/>
        <v>234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'5.Spieltag'!AI21</f>
        <v>192</v>
      </c>
      <c r="AI21" s="20">
        <f t="shared" si="10"/>
        <v>237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'5.Spieltag'!AI22</f>
        <v>188</v>
      </c>
      <c r="AI22" s="20">
        <f t="shared" si="10"/>
        <v>233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'5.Spieltag'!AI23</f>
        <v>194</v>
      </c>
      <c r="AI23" s="20">
        <f t="shared" si="10"/>
        <v>239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'5.Spieltag'!AI24</f>
        <v>189</v>
      </c>
      <c r="AI24" s="20">
        <f t="shared" ref="AI24:AI26" si="14">AG24+AH24</f>
        <v>234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'5.Spieltag'!AI25</f>
        <v>194</v>
      </c>
      <c r="AI25" s="20">
        <f t="shared" si="14"/>
        <v>239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'5.Spieltag'!AI26</f>
        <v>191</v>
      </c>
      <c r="AI26" s="20">
        <f t="shared" si="14"/>
        <v>236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'5.Spieltag'!AI27</f>
        <v>197</v>
      </c>
      <c r="AI27" s="20">
        <f t="shared" ref="AI27:AI32" si="15">AG27+AH27</f>
        <v>242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'5.Spieltag'!AI28</f>
        <v>186</v>
      </c>
      <c r="AI28" s="20">
        <f t="shared" si="15"/>
        <v>231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'5.Spieltag'!AI29</f>
        <v>188</v>
      </c>
      <c r="AI29" s="20">
        <f t="shared" si="15"/>
        <v>233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'5.Spieltag'!AI30</f>
        <v>192</v>
      </c>
      <c r="AI30" s="20">
        <f t="shared" si="15"/>
        <v>237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'5.Spieltag'!AI31</f>
        <v>189</v>
      </c>
      <c r="AI31" s="20">
        <f t="shared" si="15"/>
        <v>234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'5.Spieltag'!AI32</f>
        <v>191</v>
      </c>
      <c r="AI32" s="20">
        <f t="shared" si="15"/>
        <v>236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'5.Spieltag'!AI33</f>
        <v>191</v>
      </c>
      <c r="AI33" s="20">
        <f t="shared" ref="AI33" si="16">AG33+AH33</f>
        <v>236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'5.Spieltag'!AI34</f>
        <v>192</v>
      </c>
      <c r="AI34" s="20">
        <f t="shared" ref="AI34:AI50" si="17">AG34+AH34</f>
        <v>237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'5.Spieltag'!AI35</f>
        <v>190</v>
      </c>
      <c r="AI35" s="20">
        <f t="shared" si="17"/>
        <v>235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'5.Spieltag'!AI36</f>
        <v>189</v>
      </c>
      <c r="AI36" s="20">
        <f t="shared" si="17"/>
        <v>234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'5.Spieltag'!AI37</f>
        <v>180</v>
      </c>
      <c r="AI37" s="20">
        <f t="shared" si="17"/>
        <v>225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'5.Spieltag'!AI38</f>
        <v>180</v>
      </c>
      <c r="AI38" s="20">
        <f t="shared" si="17"/>
        <v>225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'5.Spieltag'!AI39</f>
        <v>180</v>
      </c>
      <c r="AI39" s="20">
        <f t="shared" si="17"/>
        <v>225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'5.Spieltag'!AI40</f>
        <v>180</v>
      </c>
      <c r="AI40" s="20">
        <f t="shared" si="17"/>
        <v>225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'5.Spieltag'!AI41</f>
        <v>180</v>
      </c>
      <c r="AI41" s="20">
        <f t="shared" si="17"/>
        <v>225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'5.Spieltag'!AI42</f>
        <v>180</v>
      </c>
      <c r="AI42" s="20">
        <f t="shared" si="17"/>
        <v>225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'5.Spieltag'!AI43</f>
        <v>180</v>
      </c>
      <c r="AI43" s="20">
        <f t="shared" si="17"/>
        <v>225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'5.Spieltag'!AI44</f>
        <v>180</v>
      </c>
      <c r="AI44" s="20">
        <f t="shared" si="17"/>
        <v>225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'5.Spieltag'!AI45</f>
        <v>180</v>
      </c>
      <c r="AI45" s="20">
        <f t="shared" si="17"/>
        <v>225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'5.Spieltag'!AI46</f>
        <v>180</v>
      </c>
      <c r="AI46" s="20">
        <f t="shared" si="17"/>
        <v>225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'5.Spieltag'!AI47</f>
        <v>180</v>
      </c>
      <c r="AI47" s="20">
        <f t="shared" si="17"/>
        <v>225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'5.Spieltag'!AI48</f>
        <v>180</v>
      </c>
      <c r="AI48" s="20">
        <f t="shared" si="17"/>
        <v>225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'5.Spieltag'!AI49</f>
        <v>180</v>
      </c>
      <c r="AI49" s="20">
        <f t="shared" si="17"/>
        <v>225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'5.Spieltag'!AI50</f>
        <v>180</v>
      </c>
      <c r="AI50" s="20">
        <f t="shared" si="17"/>
        <v>225</v>
      </c>
      <c r="AJ50" s="21">
        <f t="shared" si="18"/>
        <v>30</v>
      </c>
      <c r="AK50" s="1"/>
    </row>
  </sheetData>
  <sortState xmlns:xlrd2="http://schemas.microsoft.com/office/spreadsheetml/2017/richdata2" ref="A8:AJ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U3 X3 AA3">
    <cfRule type="cellIs" dxfId="140" priority="2" operator="equal">
      <formula>"Schalke 04"</formula>
    </cfRule>
  </conditionalFormatting>
  <conditionalFormatting sqref="F1 R3">
    <cfRule type="cellIs" dxfId="139" priority="1" operator="equal">
      <formula>"Schalke 04"</formula>
    </cfRule>
  </conditionalFormatting>
  <conditionalFormatting sqref="AG1:AG7 AG51:AG1048576">
    <cfRule type="top10" dxfId="138" priority="10" rank="3"/>
  </conditionalFormatting>
  <conditionalFormatting sqref="AG8:AG50">
    <cfRule type="top10" dxfId="137" priority="5" rank="3"/>
  </conditionalFormatting>
  <conditionalFormatting sqref="AK6:AK9">
    <cfRule type="top10" dxfId="136" priority="18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50"/>
  <sheetViews>
    <sheetView topLeftCell="B28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Q1" s="1"/>
      <c r="R1" s="14" t="s">
        <v>105</v>
      </c>
      <c r="T1" s="1"/>
      <c r="U1" s="14" t="s">
        <v>107</v>
      </c>
      <c r="W1" s="1"/>
      <c r="X1" s="14" t="s">
        <v>102</v>
      </c>
      <c r="AA1" s="14" t="s">
        <v>56</v>
      </c>
    </row>
    <row r="3" spans="1:40" ht="12" x14ac:dyDescent="0.2">
      <c r="C3" s="14" t="s">
        <v>99</v>
      </c>
      <c r="F3" s="14" t="s">
        <v>57</v>
      </c>
      <c r="I3" s="14" t="s">
        <v>103</v>
      </c>
      <c r="L3" s="14" t="s">
        <v>106</v>
      </c>
      <c r="O3" s="14" t="s">
        <v>93</v>
      </c>
      <c r="R3" s="14" t="s">
        <v>104</v>
      </c>
      <c r="U3" s="14" t="s">
        <v>101</v>
      </c>
      <c r="X3" s="14" t="s">
        <v>11</v>
      </c>
      <c r="AA3" s="14" t="s">
        <v>100</v>
      </c>
    </row>
    <row r="4" spans="1:40" ht="16.5" thickBot="1" x14ac:dyDescent="0.3">
      <c r="A4" s="2" t="s">
        <v>20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'6.Spieltag'!AI8</f>
        <v>234</v>
      </c>
      <c r="AI8" s="20">
        <f t="shared" ref="AI8:AI23" si="10">AG8+AH8</f>
        <v>279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'6.Spieltag'!AI9</f>
        <v>230</v>
      </c>
      <c r="AI9" s="20">
        <f t="shared" si="10"/>
        <v>275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'6.Spieltag'!AI10</f>
        <v>240</v>
      </c>
      <c r="AI10" s="20">
        <f t="shared" si="10"/>
        <v>285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'6.Spieltag'!AI11</f>
        <v>236</v>
      </c>
      <c r="AI11" s="20">
        <f t="shared" si="10"/>
        <v>281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'6.Spieltag'!AI12</f>
        <v>232</v>
      </c>
      <c r="AI12" s="20">
        <f t="shared" si="10"/>
        <v>277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'6.Spieltag'!AI13</f>
        <v>231</v>
      </c>
      <c r="AI13" s="20">
        <f t="shared" si="10"/>
        <v>276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'6.Spieltag'!AI14</f>
        <v>236</v>
      </c>
      <c r="AI14" s="20">
        <f t="shared" si="10"/>
        <v>281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'6.Spieltag'!AI15</f>
        <v>239</v>
      </c>
      <c r="AI15" s="20">
        <f t="shared" si="10"/>
        <v>284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'6.Spieltag'!AI16</f>
        <v>234</v>
      </c>
      <c r="AI16" s="20">
        <f t="shared" si="10"/>
        <v>279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'6.Spieltag'!AI17</f>
        <v>239</v>
      </c>
      <c r="AI17" s="20">
        <f t="shared" si="10"/>
        <v>284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'6.Spieltag'!AI18</f>
        <v>239</v>
      </c>
      <c r="AI18" s="20">
        <f t="shared" si="10"/>
        <v>284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'6.Spieltag'!AI19</f>
        <v>235</v>
      </c>
      <c r="AI19" s="20">
        <f t="shared" si="10"/>
        <v>280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'6.Spieltag'!AI20</f>
        <v>234</v>
      </c>
      <c r="AI20" s="20">
        <f t="shared" si="10"/>
        <v>279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'6.Spieltag'!AI21</f>
        <v>237</v>
      </c>
      <c r="AI21" s="20">
        <f t="shared" si="10"/>
        <v>282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'6.Spieltag'!AI22</f>
        <v>233</v>
      </c>
      <c r="AI22" s="20">
        <f t="shared" si="10"/>
        <v>278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'6.Spieltag'!AI23</f>
        <v>239</v>
      </c>
      <c r="AI23" s="20">
        <f t="shared" si="10"/>
        <v>284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'6.Spieltag'!AI24</f>
        <v>234</v>
      </c>
      <c r="AI24" s="20">
        <f t="shared" ref="AI24:AI26" si="14">AG24+AH24</f>
        <v>279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'6.Spieltag'!AI25</f>
        <v>239</v>
      </c>
      <c r="AI25" s="20">
        <f t="shared" si="14"/>
        <v>284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'6.Spieltag'!AI26</f>
        <v>236</v>
      </c>
      <c r="AI26" s="20">
        <f t="shared" si="14"/>
        <v>281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'6.Spieltag'!AI27</f>
        <v>242</v>
      </c>
      <c r="AI27" s="20">
        <f t="shared" ref="AI27:AI32" si="15">AG27+AH27</f>
        <v>287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'6.Spieltag'!AI28</f>
        <v>231</v>
      </c>
      <c r="AI28" s="20">
        <f t="shared" si="15"/>
        <v>276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'6.Spieltag'!AI29</f>
        <v>233</v>
      </c>
      <c r="AI29" s="20">
        <f t="shared" si="15"/>
        <v>278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'6.Spieltag'!AI30</f>
        <v>237</v>
      </c>
      <c r="AI30" s="20">
        <f t="shared" si="15"/>
        <v>282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'6.Spieltag'!AI31</f>
        <v>234</v>
      </c>
      <c r="AI31" s="20">
        <f t="shared" si="15"/>
        <v>279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'6.Spieltag'!AI32</f>
        <v>236</v>
      </c>
      <c r="AI32" s="20">
        <f t="shared" si="15"/>
        <v>281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'6.Spieltag'!AI33</f>
        <v>236</v>
      </c>
      <c r="AI33" s="20">
        <f t="shared" ref="AI33" si="16">AG33+AH33</f>
        <v>281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'6.Spieltag'!AI34</f>
        <v>237</v>
      </c>
      <c r="AI34" s="20">
        <f t="shared" ref="AI34:AI50" si="17">AG34+AH34</f>
        <v>282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'6.Spieltag'!AI35</f>
        <v>235</v>
      </c>
      <c r="AI35" s="20">
        <f t="shared" si="17"/>
        <v>280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'6.Spieltag'!AI36</f>
        <v>234</v>
      </c>
      <c r="AI36" s="20">
        <f t="shared" si="17"/>
        <v>279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'6.Spieltag'!AI37</f>
        <v>225</v>
      </c>
      <c r="AI37" s="20">
        <f t="shared" si="17"/>
        <v>270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'6.Spieltag'!AI38</f>
        <v>225</v>
      </c>
      <c r="AI38" s="20">
        <f t="shared" si="17"/>
        <v>270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'6.Spieltag'!AI39</f>
        <v>225</v>
      </c>
      <c r="AI39" s="20">
        <f t="shared" si="17"/>
        <v>270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'6.Spieltag'!AI40</f>
        <v>225</v>
      </c>
      <c r="AI40" s="20">
        <f t="shared" si="17"/>
        <v>270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'6.Spieltag'!AI41</f>
        <v>225</v>
      </c>
      <c r="AI41" s="20">
        <f t="shared" si="17"/>
        <v>270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'6.Spieltag'!AI42</f>
        <v>225</v>
      </c>
      <c r="AI42" s="20">
        <f t="shared" si="17"/>
        <v>270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'6.Spieltag'!AI43</f>
        <v>225</v>
      </c>
      <c r="AI43" s="20">
        <f t="shared" si="17"/>
        <v>270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'6.Spieltag'!AI44</f>
        <v>225</v>
      </c>
      <c r="AI44" s="20">
        <f t="shared" si="17"/>
        <v>270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'6.Spieltag'!AI45</f>
        <v>225</v>
      </c>
      <c r="AI45" s="20">
        <f t="shared" si="17"/>
        <v>270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'6.Spieltag'!AI46</f>
        <v>225</v>
      </c>
      <c r="AI46" s="20">
        <f t="shared" si="17"/>
        <v>270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'6.Spieltag'!AI47</f>
        <v>225</v>
      </c>
      <c r="AI47" s="20">
        <f t="shared" si="17"/>
        <v>270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'6.Spieltag'!AI48</f>
        <v>225</v>
      </c>
      <c r="AI48" s="20">
        <f t="shared" si="17"/>
        <v>270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'6.Spieltag'!AI49</f>
        <v>225</v>
      </c>
      <c r="AI49" s="20">
        <f t="shared" si="17"/>
        <v>270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'6.Spieltag'!AI50</f>
        <v>225</v>
      </c>
      <c r="AI50" s="20">
        <f t="shared" si="17"/>
        <v>270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35" priority="2" operator="equal">
      <formula>"Schalke 04"</formula>
    </cfRule>
  </conditionalFormatting>
  <conditionalFormatting sqref="I1 L3">
    <cfRule type="cellIs" dxfId="134" priority="1" operator="equal">
      <formula>"Schalke 04"</formula>
    </cfRule>
  </conditionalFormatting>
  <conditionalFormatting sqref="AG1:AG7 AG51:AG1048576">
    <cfRule type="top10" dxfId="133" priority="10" rank="3"/>
  </conditionalFormatting>
  <conditionalFormatting sqref="AG8:AG50">
    <cfRule type="top10" dxfId="132" priority="5" rank="3"/>
  </conditionalFormatting>
  <conditionalFormatting sqref="AG51:AG1048576 AG1:AG7">
    <cfRule type="top10" dxfId="131" priority="1553" rank="3"/>
  </conditionalFormatting>
  <conditionalFormatting sqref="AK6:AK9">
    <cfRule type="top10" dxfId="130" priority="188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W1" s="1"/>
      <c r="X1" s="14" t="s">
        <v>11</v>
      </c>
      <c r="Z1" s="1"/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100</v>
      </c>
      <c r="L3" s="14" t="s">
        <v>98</v>
      </c>
      <c r="O3" s="14" t="s">
        <v>102</v>
      </c>
      <c r="R3" s="14" t="s">
        <v>56</v>
      </c>
      <c r="U3" s="14" t="s">
        <v>97</v>
      </c>
      <c r="X3" s="14" t="s">
        <v>96</v>
      </c>
      <c r="AA3" s="14" t="s">
        <v>107</v>
      </c>
    </row>
    <row r="4" spans="1:40" ht="16.5" thickBot="1" x14ac:dyDescent="0.3">
      <c r="A4" s="2" t="s">
        <v>21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'7.Spieltag'!AI8</f>
        <v>279</v>
      </c>
      <c r="AI8" s="20">
        <f t="shared" ref="AI8:AI23" si="10">AG8+AH8</f>
        <v>324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'7.Spieltag'!AI9</f>
        <v>275</v>
      </c>
      <c r="AI9" s="20">
        <f t="shared" si="10"/>
        <v>320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'7.Spieltag'!AI10</f>
        <v>285</v>
      </c>
      <c r="AI10" s="20">
        <f t="shared" si="10"/>
        <v>330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'7.Spieltag'!AI11</f>
        <v>281</v>
      </c>
      <c r="AI11" s="20">
        <f t="shared" si="10"/>
        <v>326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'7.Spieltag'!AI12</f>
        <v>277</v>
      </c>
      <c r="AI12" s="20">
        <f t="shared" si="10"/>
        <v>322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'7.Spieltag'!AI13</f>
        <v>276</v>
      </c>
      <c r="AI13" s="20">
        <f t="shared" si="10"/>
        <v>321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'7.Spieltag'!AI14</f>
        <v>281</v>
      </c>
      <c r="AI14" s="20">
        <f t="shared" si="10"/>
        <v>326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'7.Spieltag'!AI15</f>
        <v>284</v>
      </c>
      <c r="AI15" s="20">
        <f t="shared" si="10"/>
        <v>329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'7.Spieltag'!AI16</f>
        <v>279</v>
      </c>
      <c r="AI16" s="20">
        <f t="shared" si="10"/>
        <v>324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'7.Spieltag'!AI17</f>
        <v>284</v>
      </c>
      <c r="AI17" s="20">
        <f t="shared" si="10"/>
        <v>329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'7.Spieltag'!AI18</f>
        <v>284</v>
      </c>
      <c r="AI18" s="20">
        <f t="shared" si="10"/>
        <v>329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'7.Spieltag'!AI19</f>
        <v>280</v>
      </c>
      <c r="AI19" s="20">
        <f t="shared" si="10"/>
        <v>325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'7.Spieltag'!AI20</f>
        <v>279</v>
      </c>
      <c r="AI20" s="20">
        <f t="shared" si="10"/>
        <v>324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'7.Spieltag'!AI21</f>
        <v>282</v>
      </c>
      <c r="AI21" s="20">
        <f t="shared" si="10"/>
        <v>327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'7.Spieltag'!AI22</f>
        <v>278</v>
      </c>
      <c r="AI22" s="20">
        <f t="shared" si="10"/>
        <v>323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'7.Spieltag'!AI23</f>
        <v>284</v>
      </c>
      <c r="AI23" s="20">
        <f t="shared" si="10"/>
        <v>329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'7.Spieltag'!AI24</f>
        <v>279</v>
      </c>
      <c r="AI24" s="20">
        <f t="shared" ref="AI24:AI26" si="14">AG24+AH24</f>
        <v>324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'7.Spieltag'!AI25</f>
        <v>284</v>
      </c>
      <c r="AI25" s="20">
        <f t="shared" si="14"/>
        <v>329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'7.Spieltag'!AI26</f>
        <v>281</v>
      </c>
      <c r="AI26" s="20">
        <f t="shared" si="14"/>
        <v>326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'7.Spieltag'!AI27</f>
        <v>287</v>
      </c>
      <c r="AI27" s="20">
        <f t="shared" ref="AI27:AI32" si="15">AG27+AH27</f>
        <v>332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'7.Spieltag'!AI28</f>
        <v>276</v>
      </c>
      <c r="AI28" s="20">
        <f t="shared" si="15"/>
        <v>321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'7.Spieltag'!AI29</f>
        <v>278</v>
      </c>
      <c r="AI29" s="20">
        <f t="shared" si="15"/>
        <v>323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'7.Spieltag'!AI30</f>
        <v>282</v>
      </c>
      <c r="AI30" s="20">
        <f t="shared" si="15"/>
        <v>327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'7.Spieltag'!AI31</f>
        <v>279</v>
      </c>
      <c r="AI31" s="20">
        <f t="shared" si="15"/>
        <v>324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'7.Spieltag'!AI32</f>
        <v>281</v>
      </c>
      <c r="AI32" s="20">
        <f t="shared" si="15"/>
        <v>326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'7.Spieltag'!AI33</f>
        <v>281</v>
      </c>
      <c r="AI33" s="20">
        <f t="shared" ref="AI33" si="16">AG33+AH33</f>
        <v>326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'7.Spieltag'!AI34</f>
        <v>282</v>
      </c>
      <c r="AI34" s="20">
        <f t="shared" ref="AI34:AI50" si="17">AG34+AH34</f>
        <v>327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'7.Spieltag'!AI35</f>
        <v>280</v>
      </c>
      <c r="AI35" s="20">
        <f t="shared" si="17"/>
        <v>325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'7.Spieltag'!AI36</f>
        <v>279</v>
      </c>
      <c r="AI36" s="20">
        <f t="shared" si="17"/>
        <v>324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'7.Spieltag'!AI37</f>
        <v>270</v>
      </c>
      <c r="AI37" s="20">
        <f t="shared" si="17"/>
        <v>315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'7.Spieltag'!AI38</f>
        <v>270</v>
      </c>
      <c r="AI38" s="20">
        <f t="shared" si="17"/>
        <v>315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'7.Spieltag'!AI39</f>
        <v>270</v>
      </c>
      <c r="AI39" s="20">
        <f t="shared" si="17"/>
        <v>315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'7.Spieltag'!AI40</f>
        <v>270</v>
      </c>
      <c r="AI40" s="20">
        <f t="shared" si="17"/>
        <v>315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'7.Spieltag'!AI41</f>
        <v>270</v>
      </c>
      <c r="AI41" s="20">
        <f t="shared" si="17"/>
        <v>315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'7.Spieltag'!AI42</f>
        <v>270</v>
      </c>
      <c r="AI42" s="20">
        <f t="shared" si="17"/>
        <v>315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'7.Spieltag'!AI43</f>
        <v>270</v>
      </c>
      <c r="AI43" s="20">
        <f t="shared" si="17"/>
        <v>315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'7.Spieltag'!AI44</f>
        <v>270</v>
      </c>
      <c r="AI44" s="20">
        <f t="shared" si="17"/>
        <v>315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'7.Spieltag'!AI45</f>
        <v>270</v>
      </c>
      <c r="AI45" s="20">
        <f t="shared" si="17"/>
        <v>315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'7.Spieltag'!AI46</f>
        <v>270</v>
      </c>
      <c r="AI46" s="20">
        <f t="shared" si="17"/>
        <v>315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'7.Spieltag'!AI47</f>
        <v>270</v>
      </c>
      <c r="AI47" s="20">
        <f t="shared" si="17"/>
        <v>315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'7.Spieltag'!AI48</f>
        <v>270</v>
      </c>
      <c r="AI48" s="20">
        <f t="shared" si="17"/>
        <v>315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'7.Spieltag'!AI49</f>
        <v>270</v>
      </c>
      <c r="AI49" s="20">
        <f t="shared" si="17"/>
        <v>315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'7.Spieltag'!AI50</f>
        <v>270</v>
      </c>
      <c r="AI50" s="20">
        <f t="shared" si="17"/>
        <v>315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129" priority="2" operator="equal">
      <formula>"Schalke 04"</formula>
    </cfRule>
  </conditionalFormatting>
  <conditionalFormatting sqref="F1 F3">
    <cfRule type="cellIs" dxfId="128" priority="1" operator="equal">
      <formula>"Schalke 04"</formula>
    </cfRule>
  </conditionalFormatting>
  <conditionalFormatting sqref="AG1:AG7 AG51:AG1048576">
    <cfRule type="top10" dxfId="127" priority="9" rank="3"/>
  </conditionalFormatting>
  <conditionalFormatting sqref="AG8:AG50">
    <cfRule type="top10" dxfId="126" priority="5" rank="3"/>
  </conditionalFormatting>
  <conditionalFormatting sqref="AK6:AK9">
    <cfRule type="top10" dxfId="125" priority="187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50"/>
  <sheetViews>
    <sheetView topLeftCell="A25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R1" s="14" t="s">
        <v>107</v>
      </c>
      <c r="U1" s="14" t="s">
        <v>100</v>
      </c>
      <c r="X1" s="14" t="s">
        <v>102</v>
      </c>
      <c r="AA1" s="14" t="s">
        <v>56</v>
      </c>
    </row>
    <row r="3" spans="1:40" ht="12" x14ac:dyDescent="0.2">
      <c r="C3" s="14" t="s">
        <v>57</v>
      </c>
      <c r="F3" s="14" t="s">
        <v>105</v>
      </c>
      <c r="I3" s="14" t="s">
        <v>101</v>
      </c>
      <c r="L3" s="14" t="s">
        <v>11</v>
      </c>
      <c r="O3" s="14" t="s">
        <v>104</v>
      </c>
      <c r="R3" s="14" t="s">
        <v>93</v>
      </c>
      <c r="U3" s="14" t="s">
        <v>103</v>
      </c>
      <c r="X3" s="14" t="s">
        <v>106</v>
      </c>
      <c r="AA3" s="14" t="s">
        <v>99</v>
      </c>
    </row>
    <row r="4" spans="1:40" ht="16.5" thickBot="1" x14ac:dyDescent="0.3">
      <c r="A4" s="2" t="s">
        <v>22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'8.Spieltag'!AI8</f>
        <v>324</v>
      </c>
      <c r="AI8" s="20">
        <f t="shared" ref="AI8:AI23" si="10">AG8+AH8</f>
        <v>369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'8.Spieltag'!AI9</f>
        <v>320</v>
      </c>
      <c r="AI9" s="20">
        <f t="shared" si="10"/>
        <v>365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'8.Spieltag'!AI10</f>
        <v>330</v>
      </c>
      <c r="AI10" s="20">
        <f t="shared" si="10"/>
        <v>375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'8.Spieltag'!AI11</f>
        <v>326</v>
      </c>
      <c r="AI11" s="20">
        <f t="shared" si="10"/>
        <v>371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'8.Spieltag'!AI12</f>
        <v>322</v>
      </c>
      <c r="AI12" s="20">
        <f t="shared" si="10"/>
        <v>367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'8.Spieltag'!AI13</f>
        <v>321</v>
      </c>
      <c r="AI13" s="20">
        <f t="shared" si="10"/>
        <v>366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'8.Spieltag'!AI14</f>
        <v>326</v>
      </c>
      <c r="AI14" s="20">
        <f t="shared" si="10"/>
        <v>371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'8.Spieltag'!AI15</f>
        <v>329</v>
      </c>
      <c r="AI15" s="20">
        <f t="shared" si="10"/>
        <v>374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'8.Spieltag'!AI16</f>
        <v>324</v>
      </c>
      <c r="AI16" s="20">
        <f t="shared" si="10"/>
        <v>369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'8.Spieltag'!AI17</f>
        <v>329</v>
      </c>
      <c r="AI17" s="20">
        <f t="shared" si="10"/>
        <v>374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'8.Spieltag'!AI18</f>
        <v>329</v>
      </c>
      <c r="AI18" s="20">
        <f t="shared" si="10"/>
        <v>374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'8.Spieltag'!AI19</f>
        <v>325</v>
      </c>
      <c r="AI19" s="20">
        <f t="shared" si="10"/>
        <v>370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'8.Spieltag'!AI20</f>
        <v>324</v>
      </c>
      <c r="AI20" s="20">
        <f t="shared" si="10"/>
        <v>369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'8.Spieltag'!AI21</f>
        <v>327</v>
      </c>
      <c r="AI21" s="20">
        <f t="shared" si="10"/>
        <v>372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'8.Spieltag'!AI22</f>
        <v>323</v>
      </c>
      <c r="AI22" s="20">
        <f t="shared" si="10"/>
        <v>368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'8.Spieltag'!AI23</f>
        <v>329</v>
      </c>
      <c r="AI23" s="20">
        <f t="shared" si="10"/>
        <v>374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'8.Spieltag'!AI24</f>
        <v>324</v>
      </c>
      <c r="AI24" s="20">
        <f t="shared" ref="AI24:AI26" si="14">AG24+AH24</f>
        <v>369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'8.Spieltag'!AI25</f>
        <v>329</v>
      </c>
      <c r="AI25" s="20">
        <f t="shared" si="14"/>
        <v>374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'8.Spieltag'!AI26</f>
        <v>326</v>
      </c>
      <c r="AI26" s="20">
        <f t="shared" si="14"/>
        <v>371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'8.Spieltag'!AI27</f>
        <v>332</v>
      </c>
      <c r="AI27" s="20">
        <f t="shared" ref="AI27:AI32" si="15">AG27+AH27</f>
        <v>377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'8.Spieltag'!AI28</f>
        <v>321</v>
      </c>
      <c r="AI28" s="20">
        <f t="shared" si="15"/>
        <v>366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'8.Spieltag'!AI29</f>
        <v>323</v>
      </c>
      <c r="AI29" s="20">
        <f t="shared" si="15"/>
        <v>368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'8.Spieltag'!AI30</f>
        <v>327</v>
      </c>
      <c r="AI30" s="20">
        <f t="shared" si="15"/>
        <v>372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'8.Spieltag'!AI31</f>
        <v>324</v>
      </c>
      <c r="AI31" s="20">
        <f t="shared" si="15"/>
        <v>369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'8.Spieltag'!AI32</f>
        <v>326</v>
      </c>
      <c r="AI32" s="20">
        <f t="shared" si="15"/>
        <v>371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'8.Spieltag'!AI33</f>
        <v>326</v>
      </c>
      <c r="AI33" s="20">
        <f t="shared" ref="AI33" si="16">AG33+AH33</f>
        <v>371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'8.Spieltag'!AI34</f>
        <v>327</v>
      </c>
      <c r="AI34" s="20">
        <f t="shared" ref="AI34:AI50" si="17">AG34+AH34</f>
        <v>372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'8.Spieltag'!AI35</f>
        <v>325</v>
      </c>
      <c r="AI35" s="20">
        <f t="shared" si="17"/>
        <v>370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'8.Spieltag'!AI36</f>
        <v>324</v>
      </c>
      <c r="AI36" s="20">
        <f t="shared" si="17"/>
        <v>369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'8.Spieltag'!AI37</f>
        <v>315</v>
      </c>
      <c r="AI37" s="20">
        <f t="shared" si="17"/>
        <v>360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'8.Spieltag'!AI38</f>
        <v>315</v>
      </c>
      <c r="AI38" s="20">
        <f t="shared" si="17"/>
        <v>360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'8.Spieltag'!AI39</f>
        <v>315</v>
      </c>
      <c r="AI39" s="20">
        <f t="shared" si="17"/>
        <v>360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'8.Spieltag'!AI40</f>
        <v>315</v>
      </c>
      <c r="AI40" s="20">
        <f t="shared" si="17"/>
        <v>360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'8.Spieltag'!AI41</f>
        <v>315</v>
      </c>
      <c r="AI41" s="20">
        <f t="shared" si="17"/>
        <v>360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'8.Spieltag'!AI42</f>
        <v>315</v>
      </c>
      <c r="AI42" s="20">
        <f t="shared" si="17"/>
        <v>360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'8.Spieltag'!AI43</f>
        <v>315</v>
      </c>
      <c r="AI43" s="20">
        <f t="shared" si="17"/>
        <v>360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'8.Spieltag'!AI44</f>
        <v>315</v>
      </c>
      <c r="AI44" s="20">
        <f t="shared" si="17"/>
        <v>360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'8.Spieltag'!AI45</f>
        <v>315</v>
      </c>
      <c r="AI45" s="20">
        <f t="shared" si="17"/>
        <v>360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'8.Spieltag'!AI46</f>
        <v>315</v>
      </c>
      <c r="AI46" s="20">
        <f t="shared" si="17"/>
        <v>360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'8.Spieltag'!AI47</f>
        <v>315</v>
      </c>
      <c r="AI47" s="20">
        <f t="shared" si="17"/>
        <v>360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'8.Spieltag'!AI48</f>
        <v>315</v>
      </c>
      <c r="AI48" s="20">
        <f t="shared" si="17"/>
        <v>360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'8.Spieltag'!AI49</f>
        <v>315</v>
      </c>
      <c r="AI49" s="20">
        <f t="shared" si="17"/>
        <v>360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'8.Spieltag'!AI50</f>
        <v>315</v>
      </c>
      <c r="AI50" s="20">
        <f t="shared" si="17"/>
        <v>360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AA3">
    <cfRule type="cellIs" dxfId="124" priority="2" operator="equal">
      <formula>"Schalke 04"</formula>
    </cfRule>
  </conditionalFormatting>
  <conditionalFormatting sqref="I1 X3">
    <cfRule type="cellIs" dxfId="123" priority="1" operator="equal">
      <formula>"Schalke 04"</formula>
    </cfRule>
  </conditionalFormatting>
  <conditionalFormatting sqref="AG1:AG7 AG51:AG1048576">
    <cfRule type="top10" dxfId="122" priority="9" rank="3"/>
  </conditionalFormatting>
  <conditionalFormatting sqref="AG8:AG50">
    <cfRule type="top10" dxfId="121" priority="5" rank="3"/>
  </conditionalFormatting>
  <conditionalFormatting sqref="AK6:AK9">
    <cfRule type="top10" dxfId="120" priority="186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X1" s="14" t="s">
        <v>11</v>
      </c>
      <c r="AA1" s="14" t="s">
        <v>57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102</v>
      </c>
      <c r="F3" s="14" t="s">
        <v>56</v>
      </c>
      <c r="I3" s="14" t="s">
        <v>97</v>
      </c>
      <c r="L3" s="14" t="s">
        <v>107</v>
      </c>
      <c r="O3" s="14" t="s">
        <v>96</v>
      </c>
      <c r="R3" s="14" t="s">
        <v>94</v>
      </c>
      <c r="U3" s="14" t="s">
        <v>100</v>
      </c>
      <c r="X3" s="14" t="s">
        <v>95</v>
      </c>
      <c r="AA3" s="14" t="s">
        <v>98</v>
      </c>
      <c r="AD3" s="14"/>
      <c r="AE3" s="62"/>
      <c r="AF3" s="62"/>
    </row>
    <row r="4" spans="1:40" ht="16.5" thickBot="1" x14ac:dyDescent="0.3">
      <c r="A4" s="2" t="s">
        <v>23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'9.Spieltag'!AI8</f>
        <v>369</v>
      </c>
      <c r="AI8" s="20">
        <f t="shared" ref="AI8:AI23" si="10">AG8+AH8</f>
        <v>414</v>
      </c>
      <c r="AJ8" s="21">
        <f t="shared" ref="AJ8:AJ33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'9.Spieltag'!AI9</f>
        <v>365</v>
      </c>
      <c r="AI9" s="20">
        <f t="shared" si="10"/>
        <v>410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'9.Spieltag'!AI10</f>
        <v>375</v>
      </c>
      <c r="AI10" s="20">
        <f t="shared" si="10"/>
        <v>420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'9.Spieltag'!AI11</f>
        <v>371</v>
      </c>
      <c r="AI11" s="20">
        <f t="shared" si="10"/>
        <v>416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'9.Spieltag'!AI12</f>
        <v>367</v>
      </c>
      <c r="AI12" s="20">
        <f t="shared" si="10"/>
        <v>412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'9.Spieltag'!AI13</f>
        <v>366</v>
      </c>
      <c r="AI13" s="20">
        <f t="shared" si="10"/>
        <v>411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'9.Spieltag'!AI14</f>
        <v>371</v>
      </c>
      <c r="AI14" s="20">
        <f t="shared" si="10"/>
        <v>416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'9.Spieltag'!AI15</f>
        <v>374</v>
      </c>
      <c r="AI15" s="20">
        <f t="shared" si="10"/>
        <v>419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'9.Spieltag'!AI16</f>
        <v>369</v>
      </c>
      <c r="AI16" s="20">
        <f t="shared" si="10"/>
        <v>414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'9.Spieltag'!AI17</f>
        <v>374</v>
      </c>
      <c r="AI17" s="20">
        <f t="shared" si="10"/>
        <v>419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'9.Spieltag'!AI18</f>
        <v>374</v>
      </c>
      <c r="AI18" s="20">
        <f t="shared" si="10"/>
        <v>419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'9.Spieltag'!AI19</f>
        <v>370</v>
      </c>
      <c r="AI19" s="20">
        <f t="shared" si="10"/>
        <v>415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'9.Spieltag'!AI20</f>
        <v>369</v>
      </c>
      <c r="AI20" s="20">
        <f t="shared" si="10"/>
        <v>414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'9.Spieltag'!AI21</f>
        <v>372</v>
      </c>
      <c r="AI21" s="20">
        <f t="shared" si="10"/>
        <v>417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'9.Spieltag'!AI22</f>
        <v>368</v>
      </c>
      <c r="AI22" s="20">
        <f t="shared" si="10"/>
        <v>413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'9.Spieltag'!AI23</f>
        <v>374</v>
      </c>
      <c r="AI23" s="20">
        <f t="shared" si="10"/>
        <v>419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'9.Spieltag'!AI24</f>
        <v>369</v>
      </c>
      <c r="AI24" s="20">
        <f t="shared" ref="AI24:AI26" si="14">AG24+AH24</f>
        <v>414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'9.Spieltag'!AI25</f>
        <v>374</v>
      </c>
      <c r="AI25" s="20">
        <f t="shared" si="14"/>
        <v>419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'9.Spieltag'!AI26</f>
        <v>371</v>
      </c>
      <c r="AI26" s="20">
        <f t="shared" si="14"/>
        <v>416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'9.Spieltag'!AI27</f>
        <v>377</v>
      </c>
      <c r="AI27" s="20">
        <f t="shared" ref="AI27:AI32" si="15">AG27+AH27</f>
        <v>422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'9.Spieltag'!AI28</f>
        <v>366</v>
      </c>
      <c r="AI28" s="20">
        <f t="shared" si="15"/>
        <v>411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'9.Spieltag'!AI29</f>
        <v>368</v>
      </c>
      <c r="AI29" s="20">
        <f t="shared" si="15"/>
        <v>413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'9.Spieltag'!AI30</f>
        <v>372</v>
      </c>
      <c r="AI30" s="20">
        <f t="shared" si="15"/>
        <v>417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'9.Spieltag'!AI31</f>
        <v>369</v>
      </c>
      <c r="AI31" s="20">
        <f t="shared" si="15"/>
        <v>414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'9.Spieltag'!AI32</f>
        <v>371</v>
      </c>
      <c r="AI32" s="20">
        <f t="shared" si="15"/>
        <v>416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'9.Spieltag'!AI33</f>
        <v>371</v>
      </c>
      <c r="AI33" s="20">
        <f t="shared" ref="AI33" si="16">AG33+AH33</f>
        <v>416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'9.Spieltag'!AI34</f>
        <v>372</v>
      </c>
      <c r="AI34" s="20">
        <f t="shared" ref="AI34:AI50" si="17">AG34+AH34</f>
        <v>417</v>
      </c>
      <c r="AJ34" s="21">
        <f t="shared" ref="AJ34:AJ50" si="18">RANK(AI34,$AI$8:$AI$50)</f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'9.Spieltag'!AI35</f>
        <v>370</v>
      </c>
      <c r="AI35" s="20">
        <f t="shared" si="17"/>
        <v>415</v>
      </c>
      <c r="AJ35" s="21">
        <f t="shared" si="18"/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'9.Spieltag'!AI36</f>
        <v>369</v>
      </c>
      <c r="AI36" s="20">
        <f t="shared" si="17"/>
        <v>414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'9.Spieltag'!AI37</f>
        <v>360</v>
      </c>
      <c r="AI37" s="20">
        <f t="shared" si="17"/>
        <v>405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'9.Spieltag'!AI38</f>
        <v>360</v>
      </c>
      <c r="AI38" s="20">
        <f t="shared" si="17"/>
        <v>405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'9.Spieltag'!AI39</f>
        <v>360</v>
      </c>
      <c r="AI39" s="20">
        <f t="shared" si="17"/>
        <v>405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'9.Spieltag'!AI40</f>
        <v>360</v>
      </c>
      <c r="AI40" s="20">
        <f t="shared" si="17"/>
        <v>405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'9.Spieltag'!AI41</f>
        <v>360</v>
      </c>
      <c r="AI41" s="20">
        <f t="shared" si="17"/>
        <v>405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'9.Spieltag'!AI42</f>
        <v>360</v>
      </c>
      <c r="AI42" s="20">
        <f t="shared" si="17"/>
        <v>405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'9.Spieltag'!AI43</f>
        <v>360</v>
      </c>
      <c r="AI43" s="20">
        <f t="shared" si="17"/>
        <v>405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'9.Spieltag'!AI44</f>
        <v>360</v>
      </c>
      <c r="AI44" s="20">
        <f t="shared" si="17"/>
        <v>405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'9.Spieltag'!AI45</f>
        <v>360</v>
      </c>
      <c r="AI45" s="20">
        <f t="shared" si="17"/>
        <v>405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'9.Spieltag'!AI46</f>
        <v>360</v>
      </c>
      <c r="AI46" s="20">
        <f t="shared" si="17"/>
        <v>405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'9.Spieltag'!AI47</f>
        <v>360</v>
      </c>
      <c r="AI47" s="20">
        <f t="shared" si="17"/>
        <v>405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'9.Spieltag'!AI48</f>
        <v>360</v>
      </c>
      <c r="AI48" s="20">
        <f t="shared" si="17"/>
        <v>405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'9.Spieltag'!AI49</f>
        <v>360</v>
      </c>
      <c r="AI49" s="20">
        <f t="shared" si="17"/>
        <v>405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'9.Spieltag'!AI50</f>
        <v>360</v>
      </c>
      <c r="AI50" s="20">
        <f t="shared" si="17"/>
        <v>405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R3 U3 AA3">
    <cfRule type="cellIs" dxfId="119" priority="2" operator="equal">
      <formula>"Schalke 04"</formula>
    </cfRule>
  </conditionalFormatting>
  <conditionalFormatting sqref="F1 X3">
    <cfRule type="cellIs" dxfId="118" priority="1" operator="equal">
      <formula>"Schalke 04"</formula>
    </cfRule>
  </conditionalFormatting>
  <conditionalFormatting sqref="AG1:AG7 AG51:AG1048576">
    <cfRule type="top10" dxfId="117" priority="9" rank="3"/>
  </conditionalFormatting>
  <conditionalFormatting sqref="AG8:AG50">
    <cfRule type="top10" dxfId="116" priority="5" rank="3"/>
  </conditionalFormatting>
  <conditionalFormatting sqref="AK6:AK9">
    <cfRule type="top10" dxfId="115" priority="18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0"/>
  <sheetViews>
    <sheetView topLeftCell="A34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98</v>
      </c>
      <c r="O1" s="14" t="s">
        <v>107</v>
      </c>
      <c r="R1" s="14" t="s">
        <v>100</v>
      </c>
      <c r="U1" s="14" t="s">
        <v>102</v>
      </c>
      <c r="X1" s="14" t="s">
        <v>101</v>
      </c>
      <c r="AA1" s="14" t="s">
        <v>56</v>
      </c>
      <c r="AE1" s="62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106</v>
      </c>
      <c r="F3" s="14" t="s">
        <v>99</v>
      </c>
      <c r="I3" s="14" t="s">
        <v>105</v>
      </c>
      <c r="L3" s="14" t="s">
        <v>96</v>
      </c>
      <c r="O3" s="14" t="s">
        <v>104</v>
      </c>
      <c r="R3" s="14" t="s">
        <v>93</v>
      </c>
      <c r="T3" s="11"/>
      <c r="U3" s="14" t="s">
        <v>57</v>
      </c>
      <c r="X3" s="14" t="s">
        <v>103</v>
      </c>
      <c r="AA3" s="14" t="s">
        <v>11</v>
      </c>
      <c r="AE3" s="62"/>
      <c r="AF3" s="62"/>
    </row>
    <row r="4" spans="1:40" ht="16.5" thickBot="1" x14ac:dyDescent="0.3">
      <c r="A4" s="2" t="s">
        <v>24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'10.Spieltag'!AI8</f>
        <v>414</v>
      </c>
      <c r="AI8" s="20">
        <f t="shared" ref="AI8:AI23" si="10">AG8+AH8</f>
        <v>459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'10.Spieltag'!AI9</f>
        <v>410</v>
      </c>
      <c r="AI9" s="20">
        <f t="shared" si="10"/>
        <v>455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'10.Spieltag'!AI10</f>
        <v>420</v>
      </c>
      <c r="AI10" s="20">
        <f t="shared" si="10"/>
        <v>465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'10.Spieltag'!AI11</f>
        <v>416</v>
      </c>
      <c r="AI11" s="20">
        <f t="shared" si="10"/>
        <v>461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'10.Spieltag'!AI12</f>
        <v>412</v>
      </c>
      <c r="AI12" s="20">
        <f t="shared" si="10"/>
        <v>457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'10.Spieltag'!AI13</f>
        <v>411</v>
      </c>
      <c r="AI13" s="20">
        <f t="shared" si="10"/>
        <v>456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'10.Spieltag'!AI14</f>
        <v>416</v>
      </c>
      <c r="AI14" s="20">
        <f t="shared" si="10"/>
        <v>461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'10.Spieltag'!AI15</f>
        <v>419</v>
      </c>
      <c r="AI15" s="20">
        <f t="shared" si="10"/>
        <v>464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'10.Spieltag'!AI16</f>
        <v>414</v>
      </c>
      <c r="AI16" s="20">
        <f t="shared" si="10"/>
        <v>459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'10.Spieltag'!AI17</f>
        <v>419</v>
      </c>
      <c r="AI17" s="20">
        <f t="shared" si="10"/>
        <v>464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'10.Spieltag'!AI18</f>
        <v>419</v>
      </c>
      <c r="AI18" s="20">
        <f t="shared" si="10"/>
        <v>464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'10.Spieltag'!AI19</f>
        <v>415</v>
      </c>
      <c r="AI19" s="20">
        <f t="shared" si="10"/>
        <v>460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'10.Spieltag'!AI20</f>
        <v>414</v>
      </c>
      <c r="AI20" s="20">
        <f t="shared" si="10"/>
        <v>459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'10.Spieltag'!AI21</f>
        <v>417</v>
      </c>
      <c r="AI21" s="20">
        <f t="shared" si="10"/>
        <v>462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'10.Spieltag'!AI22</f>
        <v>413</v>
      </c>
      <c r="AI22" s="20">
        <f t="shared" si="10"/>
        <v>458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'10.Spieltag'!AI23</f>
        <v>419</v>
      </c>
      <c r="AI23" s="20">
        <f t="shared" si="10"/>
        <v>464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'10.Spieltag'!AI24</f>
        <v>414</v>
      </c>
      <c r="AI24" s="20">
        <f t="shared" ref="AI24:AI26" si="14">AG24+AH24</f>
        <v>459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'10.Spieltag'!AI25</f>
        <v>419</v>
      </c>
      <c r="AI25" s="20">
        <f t="shared" si="14"/>
        <v>464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'10.Spieltag'!AI26</f>
        <v>416</v>
      </c>
      <c r="AI26" s="20">
        <f t="shared" si="14"/>
        <v>461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'10.Spieltag'!AI27</f>
        <v>422</v>
      </c>
      <c r="AI27" s="20">
        <f t="shared" ref="AI27:AI32" si="15">AG27+AH27</f>
        <v>467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'10.Spieltag'!AI28</f>
        <v>411</v>
      </c>
      <c r="AI28" s="20">
        <f t="shared" si="15"/>
        <v>456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'10.Spieltag'!AI29</f>
        <v>413</v>
      </c>
      <c r="AI29" s="20">
        <f t="shared" si="15"/>
        <v>458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'10.Spieltag'!AI30</f>
        <v>417</v>
      </c>
      <c r="AI30" s="20">
        <f t="shared" si="15"/>
        <v>462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'10.Spieltag'!AI31</f>
        <v>414</v>
      </c>
      <c r="AI31" s="20">
        <f t="shared" si="15"/>
        <v>459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'10.Spieltag'!AI32</f>
        <v>416</v>
      </c>
      <c r="AI32" s="20">
        <f t="shared" si="15"/>
        <v>461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'10.Spieltag'!AI33</f>
        <v>416</v>
      </c>
      <c r="AI33" s="20">
        <f t="shared" ref="AI33" si="16">AG33+AH33</f>
        <v>461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'10.Spieltag'!AI34</f>
        <v>417</v>
      </c>
      <c r="AI34" s="20">
        <f t="shared" ref="AI34" si="17">AG34+AH34</f>
        <v>462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'10.Spieltag'!AI35</f>
        <v>415</v>
      </c>
      <c r="AI35" s="20">
        <f t="shared" ref="AI35:AI50" si="18">AG35+AH35</f>
        <v>460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'10.Spieltag'!AI36</f>
        <v>414</v>
      </c>
      <c r="AI36" s="20">
        <f t="shared" si="18"/>
        <v>459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'10.Spieltag'!AI37</f>
        <v>405</v>
      </c>
      <c r="AI37" s="20">
        <f t="shared" si="18"/>
        <v>450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'10.Spieltag'!AI38</f>
        <v>405</v>
      </c>
      <c r="AI38" s="20">
        <f t="shared" si="18"/>
        <v>450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'10.Spieltag'!AI39</f>
        <v>405</v>
      </c>
      <c r="AI39" s="20">
        <f t="shared" si="18"/>
        <v>450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'10.Spieltag'!AI40</f>
        <v>405</v>
      </c>
      <c r="AI40" s="20">
        <f t="shared" si="18"/>
        <v>450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'10.Spieltag'!AI41</f>
        <v>405</v>
      </c>
      <c r="AI41" s="20">
        <f t="shared" si="18"/>
        <v>450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'10.Spieltag'!AI42</f>
        <v>405</v>
      </c>
      <c r="AI42" s="20">
        <f t="shared" si="18"/>
        <v>450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'10.Spieltag'!AI43</f>
        <v>405</v>
      </c>
      <c r="AI43" s="20">
        <f t="shared" si="18"/>
        <v>450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'10.Spieltag'!AI44</f>
        <v>405</v>
      </c>
      <c r="AI44" s="20">
        <f t="shared" si="18"/>
        <v>450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'10.Spieltag'!AI45</f>
        <v>405</v>
      </c>
      <c r="AI45" s="20">
        <f t="shared" si="18"/>
        <v>450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'10.Spieltag'!AI46</f>
        <v>405</v>
      </c>
      <c r="AI46" s="20">
        <f t="shared" si="18"/>
        <v>450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'10.Spieltag'!AI47</f>
        <v>405</v>
      </c>
      <c r="AI47" s="20">
        <f t="shared" si="18"/>
        <v>450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'10.Spieltag'!AI48</f>
        <v>405</v>
      </c>
      <c r="AI48" s="20">
        <f t="shared" si="18"/>
        <v>450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'10.Spieltag'!AI49</f>
        <v>405</v>
      </c>
      <c r="AI49" s="20">
        <f t="shared" si="18"/>
        <v>450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'10.Spieltag'!AI50</f>
        <v>405</v>
      </c>
      <c r="AI50" s="20">
        <f t="shared" si="18"/>
        <v>450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14" priority="2" operator="equal">
      <formula>"Schalke 04"</formula>
    </cfRule>
  </conditionalFormatting>
  <conditionalFormatting sqref="AG1:AG7 AG51:AG1048576">
    <cfRule type="top10" dxfId="113" priority="9" rank="3"/>
  </conditionalFormatting>
  <conditionalFormatting sqref="AG8:AG50">
    <cfRule type="top10" dxfId="112" priority="5" rank="3"/>
  </conditionalFormatting>
  <conditionalFormatting sqref="AK6:AK9">
    <cfRule type="top10" dxfId="111" priority="18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50"/>
  <sheetViews>
    <sheetView topLeftCell="A34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106</v>
      </c>
      <c r="L1" s="14" t="s">
        <v>98</v>
      </c>
      <c r="O1" s="14" t="s">
        <v>99</v>
      </c>
      <c r="R1" s="14" t="s">
        <v>105</v>
      </c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56</v>
      </c>
      <c r="F3" s="14" t="s">
        <v>107</v>
      </c>
      <c r="I3" s="14" t="s">
        <v>103</v>
      </c>
      <c r="L3" s="14" t="s">
        <v>97</v>
      </c>
      <c r="O3" s="14" t="s">
        <v>101</v>
      </c>
      <c r="R3" s="14" t="s">
        <v>102</v>
      </c>
      <c r="U3" s="14" t="s">
        <v>100</v>
      </c>
      <c r="X3" s="14" t="s">
        <v>94</v>
      </c>
      <c r="AA3" s="14" t="s">
        <v>95</v>
      </c>
    </row>
    <row r="4" spans="1:40" ht="16.5" thickBot="1" x14ac:dyDescent="0.3">
      <c r="A4" s="2" t="s">
        <v>25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'11.Spieltag'!AI8</f>
        <v>459</v>
      </c>
      <c r="AI8" s="20">
        <f t="shared" ref="AI8:AI26" si="10">AG8+AH8</f>
        <v>504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'11.Spieltag'!AI9</f>
        <v>455</v>
      </c>
      <c r="AI9" s="20">
        <f t="shared" si="10"/>
        <v>500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'11.Spieltag'!AI10</f>
        <v>465</v>
      </c>
      <c r="AI10" s="20">
        <f t="shared" si="10"/>
        <v>510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'11.Spieltag'!AI11</f>
        <v>461</v>
      </c>
      <c r="AI11" s="20">
        <f t="shared" si="10"/>
        <v>506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'11.Spieltag'!AI12</f>
        <v>457</v>
      </c>
      <c r="AI12" s="20">
        <f t="shared" si="10"/>
        <v>502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'11.Spieltag'!AI13</f>
        <v>456</v>
      </c>
      <c r="AI13" s="20">
        <f t="shared" si="10"/>
        <v>501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'11.Spieltag'!AI14</f>
        <v>461</v>
      </c>
      <c r="AI14" s="20">
        <f t="shared" si="10"/>
        <v>506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'11.Spieltag'!AI15</f>
        <v>464</v>
      </c>
      <c r="AI15" s="20">
        <f t="shared" si="10"/>
        <v>509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'11.Spieltag'!AI16</f>
        <v>459</v>
      </c>
      <c r="AI16" s="20">
        <f t="shared" si="10"/>
        <v>504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'11.Spieltag'!AI17</f>
        <v>464</v>
      </c>
      <c r="AI17" s="20">
        <f t="shared" si="10"/>
        <v>509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'11.Spieltag'!AI18</f>
        <v>464</v>
      </c>
      <c r="AI18" s="20">
        <f t="shared" si="10"/>
        <v>509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'11.Spieltag'!AI19</f>
        <v>460</v>
      </c>
      <c r="AI19" s="20">
        <f t="shared" si="10"/>
        <v>505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'11.Spieltag'!AI20</f>
        <v>459</v>
      </c>
      <c r="AI20" s="20">
        <f t="shared" si="10"/>
        <v>504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'11.Spieltag'!AI21</f>
        <v>462</v>
      </c>
      <c r="AI21" s="20">
        <f t="shared" si="10"/>
        <v>507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'11.Spieltag'!AI22</f>
        <v>458</v>
      </c>
      <c r="AI22" s="20">
        <f t="shared" si="10"/>
        <v>503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'11.Spieltag'!AI23</f>
        <v>464</v>
      </c>
      <c r="AI23" s="20">
        <f t="shared" si="10"/>
        <v>509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'11.Spieltag'!AI24</f>
        <v>459</v>
      </c>
      <c r="AI24" s="20">
        <f t="shared" si="10"/>
        <v>504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'11.Spieltag'!AI25</f>
        <v>464</v>
      </c>
      <c r="AI25" s="20">
        <f t="shared" si="10"/>
        <v>509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'11.Spieltag'!AI26</f>
        <v>461</v>
      </c>
      <c r="AI26" s="20">
        <f t="shared" si="10"/>
        <v>506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'11.Spieltag'!AI27</f>
        <v>467</v>
      </c>
      <c r="AI27" s="20">
        <f t="shared" ref="AI27:AI32" si="14">AG27+AH27</f>
        <v>512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'11.Spieltag'!AI28</f>
        <v>456</v>
      </c>
      <c r="AI28" s="20">
        <f t="shared" si="14"/>
        <v>501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'11.Spieltag'!AI29</f>
        <v>458</v>
      </c>
      <c r="AI29" s="20">
        <f t="shared" si="14"/>
        <v>503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'11.Spieltag'!AI30</f>
        <v>462</v>
      </c>
      <c r="AI30" s="20">
        <f t="shared" si="14"/>
        <v>507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'11.Spieltag'!AI31</f>
        <v>459</v>
      </c>
      <c r="AI31" s="20">
        <f t="shared" si="14"/>
        <v>504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'11.Spieltag'!AI32</f>
        <v>461</v>
      </c>
      <c r="AI32" s="20">
        <f t="shared" si="14"/>
        <v>506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'11.Spieltag'!AI33</f>
        <v>461</v>
      </c>
      <c r="AI33" s="20">
        <f t="shared" ref="AI33" si="15">AG33+AH33</f>
        <v>506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'11.Spieltag'!AI34</f>
        <v>462</v>
      </c>
      <c r="AI34" s="20">
        <f t="shared" ref="AI34" si="16">AG34+AH34</f>
        <v>507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'11.Spieltag'!AI35</f>
        <v>460</v>
      </c>
      <c r="AI35" s="20">
        <f t="shared" ref="AI35:AI50" si="17">AG35+AH35</f>
        <v>505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'11.Spieltag'!AI36</f>
        <v>459</v>
      </c>
      <c r="AI36" s="20">
        <f t="shared" si="17"/>
        <v>504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'11.Spieltag'!AI37</f>
        <v>450</v>
      </c>
      <c r="AI37" s="20">
        <f t="shared" si="17"/>
        <v>495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'11.Spieltag'!AI38</f>
        <v>450</v>
      </c>
      <c r="AI38" s="20">
        <f t="shared" si="17"/>
        <v>495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'11.Spieltag'!AI39</f>
        <v>450</v>
      </c>
      <c r="AI39" s="20">
        <f t="shared" si="17"/>
        <v>495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'11.Spieltag'!AI40</f>
        <v>450</v>
      </c>
      <c r="AI40" s="20">
        <f t="shared" si="17"/>
        <v>495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'11.Spieltag'!AI41</f>
        <v>450</v>
      </c>
      <c r="AI41" s="20">
        <f t="shared" si="17"/>
        <v>495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'11.Spieltag'!AI42</f>
        <v>450</v>
      </c>
      <c r="AI42" s="20">
        <f t="shared" si="17"/>
        <v>495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'11.Spieltag'!AI43</f>
        <v>450</v>
      </c>
      <c r="AI43" s="20">
        <f t="shared" si="17"/>
        <v>495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'11.Spieltag'!AI44</f>
        <v>450</v>
      </c>
      <c r="AI44" s="20">
        <f t="shared" si="17"/>
        <v>495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'11.Spieltag'!AI45</f>
        <v>450</v>
      </c>
      <c r="AI45" s="20">
        <f t="shared" si="17"/>
        <v>495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'11.Spieltag'!AI46</f>
        <v>450</v>
      </c>
      <c r="AI46" s="20">
        <f t="shared" si="17"/>
        <v>495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'11.Spieltag'!AI47</f>
        <v>450</v>
      </c>
      <c r="AI47" s="20">
        <f t="shared" si="17"/>
        <v>495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'11.Spieltag'!AI48</f>
        <v>450</v>
      </c>
      <c r="AI48" s="20">
        <f t="shared" si="17"/>
        <v>495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'11.Spieltag'!AI49</f>
        <v>450</v>
      </c>
      <c r="AI49" s="20">
        <f t="shared" si="17"/>
        <v>495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'11.Spieltag'!AI50</f>
        <v>450</v>
      </c>
      <c r="AI50" s="20">
        <f t="shared" si="17"/>
        <v>495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X3">
    <cfRule type="cellIs" dxfId="110" priority="2" operator="equal">
      <formula>"Schalke 04"</formula>
    </cfRule>
  </conditionalFormatting>
  <conditionalFormatting sqref="I1 AA3">
    <cfRule type="cellIs" dxfId="109" priority="1" operator="equal">
      <formula>"Schalke 04"</formula>
    </cfRule>
  </conditionalFormatting>
  <conditionalFormatting sqref="AG1:AG7 AG51:AG1048576">
    <cfRule type="top10" dxfId="108" priority="9" rank="3"/>
  </conditionalFormatting>
  <conditionalFormatting sqref="AG8:AG50">
    <cfRule type="top10" dxfId="107" priority="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107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105</v>
      </c>
      <c r="F3" s="14" t="s">
        <v>104</v>
      </c>
      <c r="I3" s="14" t="s">
        <v>93</v>
      </c>
      <c r="L3" s="14" t="s">
        <v>98</v>
      </c>
      <c r="O3" s="14" t="s">
        <v>99</v>
      </c>
      <c r="R3" s="14" t="s">
        <v>11</v>
      </c>
      <c r="U3" s="14" t="s">
        <v>96</v>
      </c>
      <c r="X3" s="14" t="s">
        <v>106</v>
      </c>
      <c r="AA3" s="14" t="s">
        <v>57</v>
      </c>
    </row>
    <row r="4" spans="1:40" ht="16.5" thickBot="1" x14ac:dyDescent="0.3">
      <c r="A4" s="2" t="s">
        <v>27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'12.Spieltag'!AI8</f>
        <v>504</v>
      </c>
      <c r="AI8" s="20">
        <f t="shared" ref="AI8:AI23" si="10">AG8+AH8</f>
        <v>549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'12.Spieltag'!AI9</f>
        <v>500</v>
      </c>
      <c r="AI9" s="20">
        <f t="shared" si="10"/>
        <v>545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'12.Spieltag'!AI10</f>
        <v>510</v>
      </c>
      <c r="AI10" s="20">
        <f t="shared" si="10"/>
        <v>555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'12.Spieltag'!AI11</f>
        <v>506</v>
      </c>
      <c r="AI11" s="20">
        <f t="shared" si="10"/>
        <v>551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'12.Spieltag'!AI12</f>
        <v>502</v>
      </c>
      <c r="AI12" s="20">
        <f t="shared" si="10"/>
        <v>547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'12.Spieltag'!AI13</f>
        <v>501</v>
      </c>
      <c r="AI13" s="20">
        <f t="shared" si="10"/>
        <v>546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'12.Spieltag'!AI14</f>
        <v>506</v>
      </c>
      <c r="AI14" s="20">
        <f t="shared" si="10"/>
        <v>551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'12.Spieltag'!AI15</f>
        <v>509</v>
      </c>
      <c r="AI15" s="20">
        <f t="shared" si="10"/>
        <v>554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'12.Spieltag'!AI16</f>
        <v>504</v>
      </c>
      <c r="AI16" s="20">
        <f t="shared" si="10"/>
        <v>549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'12.Spieltag'!AI17</f>
        <v>509</v>
      </c>
      <c r="AI17" s="20">
        <f t="shared" si="10"/>
        <v>554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'12.Spieltag'!AI18</f>
        <v>509</v>
      </c>
      <c r="AI18" s="20">
        <f t="shared" si="10"/>
        <v>554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'12.Spieltag'!AI19</f>
        <v>505</v>
      </c>
      <c r="AI19" s="20">
        <f t="shared" si="10"/>
        <v>550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'12.Spieltag'!AI20</f>
        <v>504</v>
      </c>
      <c r="AI20" s="20">
        <f t="shared" si="10"/>
        <v>549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'12.Spieltag'!AI21</f>
        <v>507</v>
      </c>
      <c r="AI21" s="20">
        <f t="shared" si="10"/>
        <v>552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'12.Spieltag'!AI22</f>
        <v>503</v>
      </c>
      <c r="AI22" s="20">
        <f t="shared" si="10"/>
        <v>548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'12.Spieltag'!AI23</f>
        <v>509</v>
      </c>
      <c r="AI23" s="20">
        <f t="shared" si="10"/>
        <v>554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'12.Spieltag'!AI24</f>
        <v>504</v>
      </c>
      <c r="AI24" s="20">
        <f t="shared" ref="AI24:AI26" si="14">AG24+AH24</f>
        <v>549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'12.Spieltag'!AI25</f>
        <v>509</v>
      </c>
      <c r="AI25" s="20">
        <f t="shared" si="14"/>
        <v>554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'12.Spieltag'!AI26</f>
        <v>506</v>
      </c>
      <c r="AI26" s="20">
        <f t="shared" si="14"/>
        <v>551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'12.Spieltag'!AI27</f>
        <v>512</v>
      </c>
      <c r="AI27" s="20">
        <f t="shared" ref="AI27:AI32" si="15">AG27+AH27</f>
        <v>557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'12.Spieltag'!AI28</f>
        <v>501</v>
      </c>
      <c r="AI28" s="20">
        <f t="shared" si="15"/>
        <v>546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'12.Spieltag'!AI29</f>
        <v>503</v>
      </c>
      <c r="AI29" s="20">
        <f t="shared" si="15"/>
        <v>548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'12.Spieltag'!AI30</f>
        <v>507</v>
      </c>
      <c r="AI30" s="20">
        <f t="shared" si="15"/>
        <v>552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'12.Spieltag'!AI31</f>
        <v>504</v>
      </c>
      <c r="AI31" s="20">
        <f t="shared" si="15"/>
        <v>549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'12.Spieltag'!AI32</f>
        <v>506</v>
      </c>
      <c r="AI32" s="20">
        <f t="shared" si="15"/>
        <v>551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'12.Spieltag'!AI33</f>
        <v>506</v>
      </c>
      <c r="AI33" s="20">
        <f t="shared" ref="AI33" si="16">AG33+AH33</f>
        <v>551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'12.Spieltag'!AI34</f>
        <v>507</v>
      </c>
      <c r="AI34" s="20">
        <f t="shared" ref="AI34" si="17">AG34+AH34</f>
        <v>552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'12.Spieltag'!AI35</f>
        <v>505</v>
      </c>
      <c r="AI35" s="20">
        <f t="shared" ref="AI35:AI50" si="18">AG35+AH35</f>
        <v>550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'12.Spieltag'!AI36</f>
        <v>504</v>
      </c>
      <c r="AI36" s="20">
        <f t="shared" si="18"/>
        <v>549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'12.Spieltag'!AI37</f>
        <v>495</v>
      </c>
      <c r="AI37" s="20">
        <f t="shared" si="18"/>
        <v>540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'12.Spieltag'!AI38</f>
        <v>495</v>
      </c>
      <c r="AI38" s="20">
        <f t="shared" si="18"/>
        <v>540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'12.Spieltag'!AI39</f>
        <v>495</v>
      </c>
      <c r="AI39" s="20">
        <f t="shared" si="18"/>
        <v>540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'12.Spieltag'!AI40</f>
        <v>495</v>
      </c>
      <c r="AI40" s="20">
        <f t="shared" si="18"/>
        <v>540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'12.Spieltag'!AI41</f>
        <v>495</v>
      </c>
      <c r="AI41" s="20">
        <f t="shared" si="18"/>
        <v>540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'12.Spieltag'!AI42</f>
        <v>495</v>
      </c>
      <c r="AI42" s="20">
        <f t="shared" si="18"/>
        <v>540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'12.Spieltag'!AI43</f>
        <v>495</v>
      </c>
      <c r="AI43" s="20">
        <f t="shared" si="18"/>
        <v>540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'12.Spieltag'!AI44</f>
        <v>495</v>
      </c>
      <c r="AI44" s="20">
        <f t="shared" si="18"/>
        <v>540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'12.Spieltag'!AI45</f>
        <v>495</v>
      </c>
      <c r="AI45" s="20">
        <f t="shared" si="18"/>
        <v>540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'12.Spieltag'!AI46</f>
        <v>495</v>
      </c>
      <c r="AI46" s="20">
        <f t="shared" si="18"/>
        <v>540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'12.Spieltag'!AI47</f>
        <v>495</v>
      </c>
      <c r="AI47" s="20">
        <f t="shared" si="18"/>
        <v>540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'12.Spieltag'!AI48</f>
        <v>495</v>
      </c>
      <c r="AI48" s="20">
        <f t="shared" si="18"/>
        <v>540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'12.Spieltag'!AI49</f>
        <v>495</v>
      </c>
      <c r="AI49" s="20">
        <f t="shared" si="18"/>
        <v>540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'12.Spieltag'!AI50</f>
        <v>495</v>
      </c>
      <c r="AI50" s="20">
        <f t="shared" si="18"/>
        <v>540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06" priority="2" operator="equal">
      <formula>"Schalke 04"</formula>
    </cfRule>
  </conditionalFormatting>
  <conditionalFormatting sqref="AG1:AG7 AG51:AG1048576">
    <cfRule type="top10" dxfId="105" priority="9" rank="3"/>
  </conditionalFormatting>
  <conditionalFormatting sqref="AG8:AG50">
    <cfRule type="top10" dxfId="104" priority="5" rank="3"/>
  </conditionalFormatting>
  <conditionalFormatting sqref="AK6:AK9">
    <cfRule type="top10" dxfId="103" priority="184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I1" s="14" t="s">
        <v>106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101</v>
      </c>
      <c r="F3" s="14" t="s">
        <v>94</v>
      </c>
      <c r="I3" s="14" t="s">
        <v>99</v>
      </c>
      <c r="L3" s="14" t="s">
        <v>95</v>
      </c>
      <c r="O3" s="14" t="s">
        <v>56</v>
      </c>
      <c r="R3" s="14" t="s">
        <v>102</v>
      </c>
      <c r="U3" s="14" t="s">
        <v>97</v>
      </c>
      <c r="X3" s="14" t="s">
        <v>103</v>
      </c>
      <c r="AA3" s="14" t="s">
        <v>100</v>
      </c>
    </row>
    <row r="4" spans="1:40" ht="16.5" thickBot="1" x14ac:dyDescent="0.3">
      <c r="A4" s="2" t="s">
        <v>26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'13.Spieltag'!AI8</f>
        <v>549</v>
      </c>
      <c r="AI8" s="20">
        <f t="shared" ref="AI8:AI26" si="10">AG8+AH8</f>
        <v>594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'13.Spieltag'!AI9</f>
        <v>545</v>
      </c>
      <c r="AI9" s="20">
        <f t="shared" si="10"/>
        <v>590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'13.Spieltag'!AI10</f>
        <v>555</v>
      </c>
      <c r="AI10" s="20">
        <f t="shared" si="10"/>
        <v>600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'13.Spieltag'!AI11</f>
        <v>551</v>
      </c>
      <c r="AI11" s="20">
        <f t="shared" si="10"/>
        <v>596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'13.Spieltag'!AI12</f>
        <v>547</v>
      </c>
      <c r="AI12" s="20">
        <f t="shared" si="10"/>
        <v>592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'13.Spieltag'!AI13</f>
        <v>546</v>
      </c>
      <c r="AI13" s="20">
        <f t="shared" si="10"/>
        <v>591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'13.Spieltag'!AI14</f>
        <v>551</v>
      </c>
      <c r="AI14" s="20">
        <f t="shared" si="10"/>
        <v>596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'13.Spieltag'!AI15</f>
        <v>554</v>
      </c>
      <c r="AI15" s="20">
        <f t="shared" si="10"/>
        <v>599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'13.Spieltag'!AI16</f>
        <v>549</v>
      </c>
      <c r="AI16" s="20">
        <f t="shared" si="10"/>
        <v>594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'13.Spieltag'!AI17</f>
        <v>554</v>
      </c>
      <c r="AI17" s="20">
        <f t="shared" si="10"/>
        <v>599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'13.Spieltag'!AI18</f>
        <v>554</v>
      </c>
      <c r="AI18" s="20">
        <f t="shared" si="10"/>
        <v>599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550</v>
      </c>
      <c r="AI19" s="20">
        <f t="shared" si="10"/>
        <v>595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549</v>
      </c>
      <c r="AI20" s="20">
        <f t="shared" si="10"/>
        <v>594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'13.Spieltag'!AI21</f>
        <v>552</v>
      </c>
      <c r="AI21" s="20">
        <f t="shared" si="10"/>
        <v>597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'13.Spieltag'!AI22</f>
        <v>548</v>
      </c>
      <c r="AI22" s="20">
        <f t="shared" si="10"/>
        <v>593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'13.Spieltag'!AI23</f>
        <v>554</v>
      </c>
      <c r="AI23" s="20">
        <f t="shared" si="10"/>
        <v>599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'13.Spieltag'!AI24</f>
        <v>549</v>
      </c>
      <c r="AI24" s="20">
        <f t="shared" si="10"/>
        <v>594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'13.Spieltag'!AI25</f>
        <v>554</v>
      </c>
      <c r="AI25" s="20">
        <f t="shared" si="10"/>
        <v>599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'13.Spieltag'!AI26</f>
        <v>551</v>
      </c>
      <c r="AI26" s="20">
        <f t="shared" si="10"/>
        <v>596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'13.Spieltag'!AI27</f>
        <v>557</v>
      </c>
      <c r="AI27" s="20">
        <f t="shared" ref="AI27:AI32" si="14">AG27+AH27</f>
        <v>602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'13.Spieltag'!AI28</f>
        <v>546</v>
      </c>
      <c r="AI28" s="20">
        <f t="shared" si="14"/>
        <v>591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'13.Spieltag'!AI29</f>
        <v>548</v>
      </c>
      <c r="AI29" s="20">
        <f t="shared" si="14"/>
        <v>593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'13.Spieltag'!AI30</f>
        <v>552</v>
      </c>
      <c r="AI30" s="20">
        <f t="shared" si="14"/>
        <v>597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'13.Spieltag'!AI31</f>
        <v>549</v>
      </c>
      <c r="AI31" s="20">
        <f t="shared" si="14"/>
        <v>594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'13.Spieltag'!AI32</f>
        <v>551</v>
      </c>
      <c r="AI32" s="20">
        <f t="shared" si="14"/>
        <v>596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'13.Spieltag'!AI33</f>
        <v>551</v>
      </c>
      <c r="AI33" s="20">
        <f t="shared" ref="AI33" si="15">AG33+AH33</f>
        <v>596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'13.Spieltag'!AI34</f>
        <v>552</v>
      </c>
      <c r="AI34" s="20">
        <f t="shared" ref="AI34" si="16">AG34+AH34</f>
        <v>597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'13.Spieltag'!AI35</f>
        <v>550</v>
      </c>
      <c r="AI35" s="20">
        <f t="shared" ref="AI35:AI50" si="17">AG35+AH35</f>
        <v>595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'13.Spieltag'!AI36</f>
        <v>549</v>
      </c>
      <c r="AI36" s="20">
        <f t="shared" si="17"/>
        <v>594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'13.Spieltag'!AI37</f>
        <v>540</v>
      </c>
      <c r="AI37" s="20">
        <f t="shared" si="17"/>
        <v>585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'13.Spieltag'!AI38</f>
        <v>540</v>
      </c>
      <c r="AI38" s="20">
        <f t="shared" si="17"/>
        <v>585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'13.Spieltag'!AI39</f>
        <v>540</v>
      </c>
      <c r="AI39" s="20">
        <f t="shared" si="17"/>
        <v>585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'13.Spieltag'!AI40</f>
        <v>540</v>
      </c>
      <c r="AI40" s="20">
        <f t="shared" si="17"/>
        <v>585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'13.Spieltag'!AI41</f>
        <v>540</v>
      </c>
      <c r="AI41" s="20">
        <f t="shared" si="17"/>
        <v>585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'13.Spieltag'!AI42</f>
        <v>540</v>
      </c>
      <c r="AI42" s="20">
        <f t="shared" si="17"/>
        <v>585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'13.Spieltag'!AI43</f>
        <v>540</v>
      </c>
      <c r="AI43" s="20">
        <f t="shared" si="17"/>
        <v>585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'13.Spieltag'!AI44</f>
        <v>540</v>
      </c>
      <c r="AI44" s="20">
        <f t="shared" si="17"/>
        <v>585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'13.Spieltag'!AI45</f>
        <v>540</v>
      </c>
      <c r="AI45" s="20">
        <f t="shared" si="17"/>
        <v>585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'13.Spieltag'!AI46</f>
        <v>540</v>
      </c>
      <c r="AI46" s="20">
        <f t="shared" si="17"/>
        <v>585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'13.Spieltag'!AI47</f>
        <v>540</v>
      </c>
      <c r="AI47" s="20">
        <f t="shared" si="17"/>
        <v>585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'13.Spieltag'!AI48</f>
        <v>540</v>
      </c>
      <c r="AI48" s="20">
        <f t="shared" si="17"/>
        <v>585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'13.Spieltag'!AI49</f>
        <v>540</v>
      </c>
      <c r="AI49" s="20">
        <f t="shared" si="17"/>
        <v>585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'13.Spieltag'!AI50</f>
        <v>540</v>
      </c>
      <c r="AI50" s="20">
        <f t="shared" si="17"/>
        <v>585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02" priority="2" operator="equal">
      <formula>"Schalke 04"</formula>
    </cfRule>
  </conditionalFormatting>
  <conditionalFormatting sqref="I1 L3">
    <cfRule type="cellIs" dxfId="101" priority="1" operator="equal">
      <formula>"Schalke 04"</formula>
    </cfRule>
  </conditionalFormatting>
  <conditionalFormatting sqref="AG1:AG7 AG51:AG1048576">
    <cfRule type="top10" dxfId="100" priority="9" rank="3"/>
  </conditionalFormatting>
  <conditionalFormatting sqref="AG8:AG50">
    <cfRule type="top10" dxfId="99" priority="5" rank="3"/>
  </conditionalFormatting>
  <conditionalFormatting sqref="AK6:AK9">
    <cfRule type="top10" dxfId="98" priority="183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99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107</v>
      </c>
      <c r="F3" s="14" t="s">
        <v>105</v>
      </c>
      <c r="I3" s="14" t="s">
        <v>57</v>
      </c>
      <c r="L3" s="14" t="s">
        <v>11</v>
      </c>
      <c r="O3" s="14" t="s">
        <v>93</v>
      </c>
      <c r="R3" s="14" t="s">
        <v>106</v>
      </c>
      <c r="U3" s="14" t="s">
        <v>98</v>
      </c>
      <c r="X3" s="14" t="s">
        <v>104</v>
      </c>
      <c r="AA3" s="14" t="s">
        <v>96</v>
      </c>
    </row>
    <row r="4" spans="1:40" ht="16.5" thickBot="1" x14ac:dyDescent="0.3">
      <c r="A4" s="2" t="s">
        <v>28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'14.Spieltag'!AI8</f>
        <v>594</v>
      </c>
      <c r="AI8" s="20">
        <f t="shared" ref="AI8:AI26" si="10">AG8+AH8</f>
        <v>639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590</v>
      </c>
      <c r="AI9" s="20">
        <f t="shared" si="10"/>
        <v>635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600</v>
      </c>
      <c r="AI10" s="20">
        <f t="shared" si="10"/>
        <v>645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596</v>
      </c>
      <c r="AI11" s="20">
        <f t="shared" si="10"/>
        <v>641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592</v>
      </c>
      <c r="AI12" s="20">
        <f t="shared" si="10"/>
        <v>637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591</v>
      </c>
      <c r="AI13" s="20">
        <f t="shared" si="10"/>
        <v>636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596</v>
      </c>
      <c r="AI14" s="20">
        <f t="shared" si="10"/>
        <v>641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599</v>
      </c>
      <c r="AI15" s="20">
        <f t="shared" si="10"/>
        <v>644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'14.Spieltag'!AI16</f>
        <v>594</v>
      </c>
      <c r="AI16" s="20">
        <f t="shared" si="10"/>
        <v>639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'14.Spieltag'!AI17</f>
        <v>599</v>
      </c>
      <c r="AI17" s="20">
        <f t="shared" si="10"/>
        <v>644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'14.Spieltag'!AI18</f>
        <v>599</v>
      </c>
      <c r="AI18" s="20">
        <f t="shared" si="10"/>
        <v>644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595</v>
      </c>
      <c r="AI19" s="20">
        <f t="shared" si="10"/>
        <v>640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594</v>
      </c>
      <c r="AI20" s="20">
        <f t="shared" si="10"/>
        <v>639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'14.Spieltag'!AI21</f>
        <v>597</v>
      </c>
      <c r="AI21" s="20">
        <f t="shared" si="10"/>
        <v>642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'14.Spieltag'!AI22</f>
        <v>593</v>
      </c>
      <c r="AI22" s="20">
        <f t="shared" si="10"/>
        <v>638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'14.Spieltag'!AI23</f>
        <v>599</v>
      </c>
      <c r="AI23" s="20">
        <f t="shared" si="10"/>
        <v>644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'14.Spieltag'!AI24</f>
        <v>594</v>
      </c>
      <c r="AI24" s="20">
        <f t="shared" si="10"/>
        <v>639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599</v>
      </c>
      <c r="AI25" s="20">
        <f t="shared" si="10"/>
        <v>644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596</v>
      </c>
      <c r="AI26" s="20">
        <f t="shared" si="10"/>
        <v>641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'14.Spieltag'!AI27</f>
        <v>602</v>
      </c>
      <c r="AI27" s="20">
        <f t="shared" ref="AI27:AI32" si="14">AG27+AH27</f>
        <v>647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'14.Spieltag'!AI28</f>
        <v>591</v>
      </c>
      <c r="AI28" s="20">
        <f t="shared" si="14"/>
        <v>636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'14.Spieltag'!AI29</f>
        <v>593</v>
      </c>
      <c r="AI29" s="20">
        <f t="shared" si="14"/>
        <v>638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'14.Spieltag'!AI30</f>
        <v>597</v>
      </c>
      <c r="AI30" s="20">
        <f t="shared" si="14"/>
        <v>642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'14.Spieltag'!AI31</f>
        <v>594</v>
      </c>
      <c r="AI31" s="20">
        <f t="shared" si="14"/>
        <v>639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'14.Spieltag'!AI32</f>
        <v>596</v>
      </c>
      <c r="AI32" s="20">
        <f t="shared" si="14"/>
        <v>641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'14.Spieltag'!AI33</f>
        <v>596</v>
      </c>
      <c r="AI33" s="20">
        <f t="shared" ref="AI33" si="15">AG33+AH33</f>
        <v>641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'14.Spieltag'!AI34</f>
        <v>597</v>
      </c>
      <c r="AI34" s="20">
        <f t="shared" ref="AI34" si="16">AG34+AH34</f>
        <v>642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'14.Spieltag'!AI35</f>
        <v>595</v>
      </c>
      <c r="AI35" s="20">
        <f t="shared" ref="AI35:AI50" si="17">AG35+AH35</f>
        <v>640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'14.Spieltag'!AI36</f>
        <v>594</v>
      </c>
      <c r="AI36" s="20">
        <f t="shared" si="17"/>
        <v>639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'14.Spieltag'!AI37</f>
        <v>585</v>
      </c>
      <c r="AI37" s="20">
        <f t="shared" si="17"/>
        <v>630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'14.Spieltag'!AI38</f>
        <v>585</v>
      </c>
      <c r="AI38" s="20">
        <f t="shared" si="17"/>
        <v>630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'14.Spieltag'!AI39</f>
        <v>585</v>
      </c>
      <c r="AI39" s="20">
        <f t="shared" si="17"/>
        <v>630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'14.Spieltag'!AI40</f>
        <v>585</v>
      </c>
      <c r="AI40" s="20">
        <f t="shared" si="17"/>
        <v>630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'14.Spieltag'!AI41</f>
        <v>585</v>
      </c>
      <c r="AI41" s="20">
        <f t="shared" si="17"/>
        <v>630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'14.Spieltag'!AI42</f>
        <v>585</v>
      </c>
      <c r="AI42" s="20">
        <f t="shared" si="17"/>
        <v>630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'14.Spieltag'!AI43</f>
        <v>585</v>
      </c>
      <c r="AI43" s="20">
        <f t="shared" si="17"/>
        <v>630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'14.Spieltag'!AI44</f>
        <v>585</v>
      </c>
      <c r="AI44" s="20">
        <f t="shared" si="17"/>
        <v>630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'14.Spieltag'!AI45</f>
        <v>585</v>
      </c>
      <c r="AI45" s="20">
        <f t="shared" si="17"/>
        <v>630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'14.Spieltag'!AI46</f>
        <v>585</v>
      </c>
      <c r="AI46" s="20">
        <f t="shared" si="17"/>
        <v>630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'14.Spieltag'!AI47</f>
        <v>585</v>
      </c>
      <c r="AI47" s="20">
        <f t="shared" si="17"/>
        <v>630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'14.Spieltag'!AI48</f>
        <v>585</v>
      </c>
      <c r="AI48" s="20">
        <f t="shared" si="17"/>
        <v>630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'14.Spieltag'!AI49</f>
        <v>585</v>
      </c>
      <c r="AI49" s="20">
        <f t="shared" si="17"/>
        <v>630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'14.Spieltag'!AI50</f>
        <v>585</v>
      </c>
      <c r="AI50" s="20">
        <f t="shared" si="17"/>
        <v>630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97" priority="2" operator="equal">
      <formula>"Schalke 04"</formula>
    </cfRule>
  </conditionalFormatting>
  <conditionalFormatting sqref="AG1:AG7 AG51:AG1048576">
    <cfRule type="top10" dxfId="96" priority="9" rank="3"/>
  </conditionalFormatting>
  <conditionalFormatting sqref="AG8:AG50">
    <cfRule type="top10" dxfId="95" priority="5" rank="3"/>
  </conditionalFormatting>
  <conditionalFormatting sqref="AK6:AK9">
    <cfRule type="top10" dxfId="94" priority="182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98</v>
      </c>
      <c r="K1" s="1"/>
      <c r="L1" s="14" t="s">
        <v>105</v>
      </c>
      <c r="N1" s="1"/>
      <c r="O1" s="14" t="s">
        <v>107</v>
      </c>
      <c r="Q1" s="1"/>
      <c r="R1" s="14" t="s">
        <v>104</v>
      </c>
      <c r="T1" s="1"/>
      <c r="U1" s="14" t="s">
        <v>102</v>
      </c>
      <c r="X1" s="14" t="s">
        <v>11</v>
      </c>
      <c r="AA1" s="14" t="s">
        <v>57</v>
      </c>
    </row>
    <row r="3" spans="1:40" ht="12" x14ac:dyDescent="0.2">
      <c r="C3" s="14" t="s">
        <v>106</v>
      </c>
      <c r="F3" s="14" t="s">
        <v>95</v>
      </c>
      <c r="I3" s="14" t="s">
        <v>100</v>
      </c>
      <c r="K3" s="1"/>
      <c r="L3" s="14" t="s">
        <v>103</v>
      </c>
      <c r="O3" s="14" t="s">
        <v>97</v>
      </c>
      <c r="R3" s="14" t="s">
        <v>56</v>
      </c>
      <c r="U3" s="14" t="s">
        <v>94</v>
      </c>
      <c r="X3" s="14" t="s">
        <v>101</v>
      </c>
      <c r="AA3" s="14" t="s">
        <v>99</v>
      </c>
    </row>
    <row r="4" spans="1:40" ht="16.5" thickBot="1" x14ac:dyDescent="0.3">
      <c r="A4" s="2" t="s">
        <v>29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'15.Spieltag'!AI8</f>
        <v>639</v>
      </c>
      <c r="AI8" s="20">
        <f t="shared" ref="AI8:AI23" si="10">AG8+AH8</f>
        <v>684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635</v>
      </c>
      <c r="AI9" s="20">
        <f t="shared" si="10"/>
        <v>680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645</v>
      </c>
      <c r="AI10" s="20">
        <f t="shared" si="10"/>
        <v>690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641</v>
      </c>
      <c r="AI11" s="20">
        <f t="shared" si="10"/>
        <v>686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637</v>
      </c>
      <c r="AI12" s="20">
        <f t="shared" si="10"/>
        <v>682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636</v>
      </c>
      <c r="AI13" s="20">
        <f t="shared" si="10"/>
        <v>681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641</v>
      </c>
      <c r="AI14" s="20">
        <f t="shared" si="10"/>
        <v>686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644</v>
      </c>
      <c r="AI15" s="20">
        <f t="shared" si="10"/>
        <v>689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'15.Spieltag'!AI16</f>
        <v>639</v>
      </c>
      <c r="AI16" s="20">
        <f t="shared" si="10"/>
        <v>684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'15.Spieltag'!AI17</f>
        <v>644</v>
      </c>
      <c r="AI17" s="20">
        <f t="shared" si="10"/>
        <v>689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'15.Spieltag'!AI18</f>
        <v>644</v>
      </c>
      <c r="AI18" s="20">
        <f t="shared" si="10"/>
        <v>689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640</v>
      </c>
      <c r="AI19" s="20">
        <f t="shared" si="10"/>
        <v>685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639</v>
      </c>
      <c r="AI20" s="20">
        <f t="shared" si="10"/>
        <v>684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'15.Spieltag'!AI21</f>
        <v>642</v>
      </c>
      <c r="AI21" s="20">
        <f t="shared" si="10"/>
        <v>687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'15.Spieltag'!AI22</f>
        <v>638</v>
      </c>
      <c r="AI22" s="20">
        <f t="shared" si="10"/>
        <v>683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'15.Spieltag'!AI23</f>
        <v>644</v>
      </c>
      <c r="AI23" s="20">
        <f t="shared" si="10"/>
        <v>689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'15.Spieltag'!AI24</f>
        <v>639</v>
      </c>
      <c r="AI24" s="20">
        <f t="shared" ref="AI24:AI26" si="14">AG24+AH24</f>
        <v>684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'15.Spieltag'!AI25</f>
        <v>644</v>
      </c>
      <c r="AI25" s="20">
        <f t="shared" si="14"/>
        <v>689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'15.Spieltag'!AI26</f>
        <v>641</v>
      </c>
      <c r="AI26" s="20">
        <f t="shared" si="14"/>
        <v>686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'15.Spieltag'!AI27</f>
        <v>647</v>
      </c>
      <c r="AI27" s="20">
        <f t="shared" ref="AI27:AI32" si="15">AG27+AH27</f>
        <v>692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'15.Spieltag'!AI28</f>
        <v>636</v>
      </c>
      <c r="AI28" s="20">
        <f t="shared" si="15"/>
        <v>681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'15.Spieltag'!AI29</f>
        <v>638</v>
      </c>
      <c r="AI29" s="20">
        <f t="shared" si="15"/>
        <v>683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'15.Spieltag'!AI30</f>
        <v>642</v>
      </c>
      <c r="AI30" s="20">
        <f t="shared" si="15"/>
        <v>687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'15.Spieltag'!AI31</f>
        <v>639</v>
      </c>
      <c r="AI31" s="20">
        <f t="shared" si="15"/>
        <v>684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'15.Spieltag'!AI32</f>
        <v>641</v>
      </c>
      <c r="AI32" s="20">
        <f t="shared" si="15"/>
        <v>686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'15.Spieltag'!AI33</f>
        <v>641</v>
      </c>
      <c r="AI33" s="20">
        <f t="shared" ref="AI33" si="16">AG33+AH33</f>
        <v>686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'15.Spieltag'!AI34</f>
        <v>642</v>
      </c>
      <c r="AI34" s="20">
        <f t="shared" ref="AI34" si="17">AG34+AH34</f>
        <v>687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'15.Spieltag'!AI35</f>
        <v>640</v>
      </c>
      <c r="AI35" s="20">
        <f t="shared" ref="AI35:AI50" si="18">AG35+AH35</f>
        <v>685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'15.Spieltag'!AI36</f>
        <v>639</v>
      </c>
      <c r="AI36" s="20">
        <f t="shared" si="18"/>
        <v>684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'15.Spieltag'!AI37</f>
        <v>630</v>
      </c>
      <c r="AI37" s="20">
        <f t="shared" si="18"/>
        <v>675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'15.Spieltag'!AI38</f>
        <v>630</v>
      </c>
      <c r="AI38" s="20">
        <f t="shared" si="18"/>
        <v>675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'15.Spieltag'!AI39</f>
        <v>630</v>
      </c>
      <c r="AI39" s="20">
        <f t="shared" si="18"/>
        <v>675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'15.Spieltag'!AI40</f>
        <v>630</v>
      </c>
      <c r="AI40" s="20">
        <f t="shared" si="18"/>
        <v>675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'15.Spieltag'!AI41</f>
        <v>630</v>
      </c>
      <c r="AI41" s="20">
        <f t="shared" si="18"/>
        <v>675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'15.Spieltag'!AI42</f>
        <v>630</v>
      </c>
      <c r="AI42" s="20">
        <f t="shared" si="18"/>
        <v>675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'15.Spieltag'!AI43</f>
        <v>630</v>
      </c>
      <c r="AI43" s="20">
        <f t="shared" si="18"/>
        <v>675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'15.Spieltag'!AI44</f>
        <v>630</v>
      </c>
      <c r="AI44" s="20">
        <f t="shared" si="18"/>
        <v>675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'15.Spieltag'!AI45</f>
        <v>630</v>
      </c>
      <c r="AI45" s="20">
        <f t="shared" si="18"/>
        <v>675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'15.Spieltag'!AI46</f>
        <v>630</v>
      </c>
      <c r="AI46" s="20">
        <f t="shared" si="18"/>
        <v>675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'15.Spieltag'!AI47</f>
        <v>630</v>
      </c>
      <c r="AI47" s="20">
        <f t="shared" si="18"/>
        <v>675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'15.Spieltag'!AI48</f>
        <v>630</v>
      </c>
      <c r="AI48" s="20">
        <f t="shared" si="18"/>
        <v>675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'15.Spieltag'!AI49</f>
        <v>630</v>
      </c>
      <c r="AI49" s="20">
        <f t="shared" si="18"/>
        <v>675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'15.Spieltag'!AI50</f>
        <v>630</v>
      </c>
      <c r="AI50" s="20">
        <f t="shared" si="18"/>
        <v>675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I3 L3 O3 R3 U3 X3 AA3">
    <cfRule type="cellIs" dxfId="93" priority="2" operator="equal">
      <formula>"Schalke 04"</formula>
    </cfRule>
  </conditionalFormatting>
  <conditionalFormatting sqref="C3 F3">
    <cfRule type="cellIs" dxfId="92" priority="1" operator="equal">
      <formula>"Schalke 04"</formula>
    </cfRule>
  </conditionalFormatting>
  <conditionalFormatting sqref="AG1:AG7 AG51:AG1048576">
    <cfRule type="top10" dxfId="91" priority="9" rank="3"/>
  </conditionalFormatting>
  <conditionalFormatting sqref="AG8:AG50">
    <cfRule type="top10" dxfId="90" priority="5" rank="3"/>
  </conditionalFormatting>
  <conditionalFormatting sqref="AK6:AK9">
    <cfRule type="top10" dxfId="89" priority="181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106</v>
      </c>
      <c r="O1" s="14" t="s">
        <v>99</v>
      </c>
      <c r="R1" s="14" t="s">
        <v>103</v>
      </c>
      <c r="U1" s="14" t="s">
        <v>100</v>
      </c>
      <c r="X1" s="14" t="s">
        <v>101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98</v>
      </c>
      <c r="F3" s="14" t="s">
        <v>107</v>
      </c>
      <c r="I3" s="14" t="s">
        <v>96</v>
      </c>
      <c r="L3" s="14" t="s">
        <v>11</v>
      </c>
      <c r="O3" s="14" t="s">
        <v>93</v>
      </c>
      <c r="R3" s="14" t="s">
        <v>104</v>
      </c>
      <c r="U3" s="14" t="s">
        <v>105</v>
      </c>
      <c r="X3" s="14" t="s">
        <v>57</v>
      </c>
      <c r="AA3" s="14" t="s">
        <v>102</v>
      </c>
      <c r="AD3" s="57"/>
    </row>
    <row r="4" spans="1:40" ht="16.5" thickBot="1" x14ac:dyDescent="0.3">
      <c r="A4" s="2" t="s">
        <v>30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'16.Spieltag'!AI8</f>
        <v>684</v>
      </c>
      <c r="AI8" s="20">
        <f t="shared" ref="AI8:AI26" si="10">AG8+AH8</f>
        <v>729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680</v>
      </c>
      <c r="AI9" s="20">
        <f t="shared" si="10"/>
        <v>725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690</v>
      </c>
      <c r="AI10" s="20">
        <f t="shared" si="10"/>
        <v>735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686</v>
      </c>
      <c r="AI11" s="20">
        <f t="shared" si="10"/>
        <v>731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682</v>
      </c>
      <c r="AI12" s="20">
        <f t="shared" si="10"/>
        <v>727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681</v>
      </c>
      <c r="AI13" s="20">
        <f t="shared" si="10"/>
        <v>726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686</v>
      </c>
      <c r="AI14" s="20">
        <f t="shared" si="10"/>
        <v>731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689</v>
      </c>
      <c r="AI15" s="20">
        <f t="shared" si="10"/>
        <v>734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'16.Spieltag'!AI16</f>
        <v>684</v>
      </c>
      <c r="AI16" s="20">
        <f t="shared" si="10"/>
        <v>729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'16.Spieltag'!AI17</f>
        <v>689</v>
      </c>
      <c r="AI17" s="20">
        <f t="shared" si="10"/>
        <v>734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'16.Spieltag'!AI18</f>
        <v>689</v>
      </c>
      <c r="AI18" s="20">
        <f t="shared" si="10"/>
        <v>734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685</v>
      </c>
      <c r="AI19" s="20">
        <f t="shared" si="10"/>
        <v>730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684</v>
      </c>
      <c r="AI20" s="20">
        <f t="shared" si="10"/>
        <v>729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'16.Spieltag'!AI21</f>
        <v>687</v>
      </c>
      <c r="AI21" s="20">
        <f t="shared" si="10"/>
        <v>732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'16.Spieltag'!AI22</f>
        <v>683</v>
      </c>
      <c r="AI22" s="20">
        <f t="shared" si="10"/>
        <v>728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'16.Spieltag'!AI23</f>
        <v>689</v>
      </c>
      <c r="AI23" s="20">
        <f t="shared" si="10"/>
        <v>734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'16.Spieltag'!AI24</f>
        <v>684</v>
      </c>
      <c r="AI24" s="20">
        <f t="shared" si="10"/>
        <v>729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'16.Spieltag'!AI25</f>
        <v>689</v>
      </c>
      <c r="AI25" s="20">
        <f t="shared" si="10"/>
        <v>734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'16.Spieltag'!AI26</f>
        <v>686</v>
      </c>
      <c r="AI26" s="20">
        <f t="shared" si="10"/>
        <v>731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'16.Spieltag'!AI27</f>
        <v>692</v>
      </c>
      <c r="AI27" s="20">
        <f t="shared" ref="AI27:AI32" si="14">AG27+AH27</f>
        <v>737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'16.Spieltag'!AI28</f>
        <v>681</v>
      </c>
      <c r="AI28" s="20">
        <f t="shared" si="14"/>
        <v>726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'16.Spieltag'!AI29</f>
        <v>683</v>
      </c>
      <c r="AI29" s="20">
        <f t="shared" si="14"/>
        <v>728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'16.Spieltag'!AI30</f>
        <v>687</v>
      </c>
      <c r="AI30" s="20">
        <f t="shared" si="14"/>
        <v>732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'16.Spieltag'!AI31</f>
        <v>684</v>
      </c>
      <c r="AI31" s="20">
        <f t="shared" si="14"/>
        <v>729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'16.Spieltag'!AI32</f>
        <v>686</v>
      </c>
      <c r="AI32" s="20">
        <f t="shared" si="14"/>
        <v>731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'16.Spieltag'!AI33</f>
        <v>686</v>
      </c>
      <c r="AI33" s="20">
        <f t="shared" ref="AI33" si="15">AG33+AH33</f>
        <v>731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'16.Spieltag'!AI34</f>
        <v>687</v>
      </c>
      <c r="AI34" s="20">
        <f t="shared" ref="AI34" si="16">AG34+AH34</f>
        <v>732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'16.Spieltag'!AI35</f>
        <v>685</v>
      </c>
      <c r="AI35" s="20">
        <f t="shared" ref="AI35:AI50" si="17">AG35+AH35</f>
        <v>730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'16.Spieltag'!AI36</f>
        <v>684</v>
      </c>
      <c r="AI36" s="20">
        <f t="shared" si="17"/>
        <v>729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'16.Spieltag'!AI37</f>
        <v>675</v>
      </c>
      <c r="AI37" s="20">
        <f t="shared" si="17"/>
        <v>720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'16.Spieltag'!AI38</f>
        <v>675</v>
      </c>
      <c r="AI38" s="20">
        <f t="shared" si="17"/>
        <v>720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'16.Spieltag'!AI39</f>
        <v>675</v>
      </c>
      <c r="AI39" s="20">
        <f t="shared" si="17"/>
        <v>720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'16.Spieltag'!AI40</f>
        <v>675</v>
      </c>
      <c r="AI40" s="20">
        <f t="shared" si="17"/>
        <v>720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'16.Spieltag'!AI41</f>
        <v>675</v>
      </c>
      <c r="AI41" s="20">
        <f t="shared" si="17"/>
        <v>720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'16.Spieltag'!AI42</f>
        <v>675</v>
      </c>
      <c r="AI42" s="20">
        <f t="shared" si="17"/>
        <v>720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'16.Spieltag'!AI43</f>
        <v>675</v>
      </c>
      <c r="AI43" s="20">
        <f t="shared" si="17"/>
        <v>720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'16.Spieltag'!AI44</f>
        <v>675</v>
      </c>
      <c r="AI44" s="20">
        <f t="shared" si="17"/>
        <v>720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'16.Spieltag'!AI45</f>
        <v>675</v>
      </c>
      <c r="AI45" s="20">
        <f t="shared" si="17"/>
        <v>720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'16.Spieltag'!AI46</f>
        <v>675</v>
      </c>
      <c r="AI46" s="20">
        <f t="shared" si="17"/>
        <v>720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'16.Spieltag'!AI47</f>
        <v>675</v>
      </c>
      <c r="AI47" s="20">
        <f t="shared" si="17"/>
        <v>720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'16.Spieltag'!AI48</f>
        <v>675</v>
      </c>
      <c r="AI48" s="20">
        <f t="shared" si="17"/>
        <v>720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'16.Spieltag'!AI49</f>
        <v>675</v>
      </c>
      <c r="AI49" s="20">
        <f t="shared" si="17"/>
        <v>720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'16.Spieltag'!AI50</f>
        <v>675</v>
      </c>
      <c r="AI50" s="20">
        <f t="shared" si="17"/>
        <v>720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88" priority="2" operator="equal">
      <formula>"Schalke 04"</formula>
    </cfRule>
  </conditionalFormatting>
  <conditionalFormatting sqref="AG1:AG7 AG51:AG1048576">
    <cfRule type="top10" dxfId="87" priority="9" rank="3"/>
  </conditionalFormatting>
  <conditionalFormatting sqref="AG8:AG50">
    <cfRule type="top10" dxfId="86" priority="5" rank="3"/>
  </conditionalFormatting>
  <conditionalFormatting sqref="AK6:AK9">
    <cfRule type="top10" dxfId="85" priority="180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0"/>
  <sheetViews>
    <sheetView topLeftCell="A18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95</v>
      </c>
      <c r="E1" s="11"/>
      <c r="F1" s="14" t="s">
        <v>106</v>
      </c>
      <c r="H1" s="1"/>
      <c r="I1" s="14" t="s">
        <v>100</v>
      </c>
      <c r="K1" s="1"/>
      <c r="L1" s="14" t="s">
        <v>103</v>
      </c>
      <c r="N1" s="1"/>
      <c r="O1" s="14" t="s">
        <v>101</v>
      </c>
      <c r="Q1" s="1"/>
      <c r="R1" s="14" t="s">
        <v>11</v>
      </c>
      <c r="T1" s="1"/>
      <c r="U1" s="14" t="s">
        <v>56</v>
      </c>
      <c r="W1" s="1"/>
      <c r="X1" s="14" t="s">
        <v>99</v>
      </c>
      <c r="Z1" s="1"/>
      <c r="AA1" s="14" t="s">
        <v>97</v>
      </c>
      <c r="AC1" s="1"/>
      <c r="AE1" s="62"/>
      <c r="AF1" s="62"/>
      <c r="AJ1" s="28"/>
    </row>
    <row r="2" spans="1:40" ht="12" x14ac:dyDescent="0.2">
      <c r="AC2" s="1"/>
      <c r="AD2" s="57"/>
      <c r="AE2" s="63"/>
      <c r="AF2" s="63"/>
    </row>
    <row r="3" spans="1:40" ht="12" x14ac:dyDescent="0.2">
      <c r="C3" s="14" t="s">
        <v>93</v>
      </c>
      <c r="E3" s="11"/>
      <c r="F3" s="14" t="s">
        <v>57</v>
      </c>
      <c r="H3" s="1"/>
      <c r="I3" s="14" t="s">
        <v>94</v>
      </c>
      <c r="K3" s="1"/>
      <c r="L3" s="14" t="s">
        <v>96</v>
      </c>
      <c r="N3" s="1"/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104</v>
      </c>
      <c r="Z3" s="1"/>
      <c r="AA3" s="14" t="s">
        <v>102</v>
      </c>
      <c r="AC3" s="1"/>
      <c r="AE3" s="62"/>
      <c r="AF3" s="62"/>
    </row>
    <row r="4" spans="1:40" ht="16.5" thickBot="1" x14ac:dyDescent="0.3">
      <c r="A4" s="2" t="s">
        <v>31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'17.Spieltag'!AI8</f>
        <v>729</v>
      </c>
      <c r="AI8" s="20">
        <f t="shared" ref="AI8:AI26" si="10">AG8+AH8</f>
        <v>774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725</v>
      </c>
      <c r="AI9" s="20">
        <f t="shared" si="10"/>
        <v>770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735</v>
      </c>
      <c r="AI10" s="20">
        <f t="shared" si="10"/>
        <v>780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731</v>
      </c>
      <c r="AI11" s="20">
        <f t="shared" si="10"/>
        <v>776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727</v>
      </c>
      <c r="AI12" s="20">
        <f t="shared" si="10"/>
        <v>772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726</v>
      </c>
      <c r="AI13" s="20">
        <f t="shared" si="10"/>
        <v>771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731</v>
      </c>
      <c r="AI14" s="20">
        <f t="shared" si="10"/>
        <v>776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734</v>
      </c>
      <c r="AI15" s="20">
        <f t="shared" si="10"/>
        <v>779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'17.Spieltag'!AI16</f>
        <v>729</v>
      </c>
      <c r="AI16" s="20">
        <f t="shared" si="10"/>
        <v>774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'17.Spieltag'!AI17</f>
        <v>734</v>
      </c>
      <c r="AI17" s="20">
        <f t="shared" si="10"/>
        <v>779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'17.Spieltag'!AI18</f>
        <v>734</v>
      </c>
      <c r="AI18" s="20">
        <f t="shared" si="10"/>
        <v>779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730</v>
      </c>
      <c r="AI19" s="20">
        <f t="shared" si="10"/>
        <v>775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729</v>
      </c>
      <c r="AI20" s="20">
        <f t="shared" si="10"/>
        <v>774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'17.Spieltag'!AI21</f>
        <v>732</v>
      </c>
      <c r="AI21" s="20">
        <f t="shared" si="10"/>
        <v>777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'17.Spieltag'!AI22</f>
        <v>728</v>
      </c>
      <c r="AI22" s="20">
        <f t="shared" si="10"/>
        <v>773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'17.Spieltag'!AI23</f>
        <v>734</v>
      </c>
      <c r="AI23" s="20">
        <f t="shared" si="10"/>
        <v>779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'17.Spieltag'!AI24</f>
        <v>729</v>
      </c>
      <c r="AI24" s="20">
        <f t="shared" si="10"/>
        <v>774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'17.Spieltag'!AI25</f>
        <v>734</v>
      </c>
      <c r="AI25" s="20">
        <f t="shared" si="10"/>
        <v>779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'17.Spieltag'!AI26</f>
        <v>731</v>
      </c>
      <c r="AI26" s="20">
        <f t="shared" si="10"/>
        <v>776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'17.Spieltag'!AI27</f>
        <v>737</v>
      </c>
      <c r="AI27" s="20">
        <f t="shared" ref="AI27:AI32" si="14">AG27+AH27</f>
        <v>782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'17.Spieltag'!AI28</f>
        <v>726</v>
      </c>
      <c r="AI28" s="20">
        <f t="shared" si="14"/>
        <v>771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'17.Spieltag'!AI29</f>
        <v>728</v>
      </c>
      <c r="AI29" s="20">
        <f t="shared" si="14"/>
        <v>773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'17.Spieltag'!AI30</f>
        <v>732</v>
      </c>
      <c r="AI30" s="20">
        <f t="shared" si="14"/>
        <v>777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'17.Spieltag'!AI31</f>
        <v>729</v>
      </c>
      <c r="AI31" s="20">
        <f t="shared" si="14"/>
        <v>774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'17.Spieltag'!AI32</f>
        <v>731</v>
      </c>
      <c r="AI32" s="20">
        <f t="shared" si="14"/>
        <v>776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'17.Spieltag'!AI33</f>
        <v>731</v>
      </c>
      <c r="AI33" s="20">
        <f t="shared" ref="AI33" si="15">AG33+AH33</f>
        <v>776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'17.Spieltag'!AI34</f>
        <v>732</v>
      </c>
      <c r="AI34" s="20">
        <f t="shared" ref="AI34" si="16">AG34+AH34</f>
        <v>777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'17.Spieltag'!AI35</f>
        <v>730</v>
      </c>
      <c r="AI35" s="20">
        <f t="shared" ref="AI35:AI50" si="17">AG35+AH35</f>
        <v>775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'17.Spieltag'!AI36</f>
        <v>729</v>
      </c>
      <c r="AI36" s="20">
        <f t="shared" si="17"/>
        <v>774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'17.Spieltag'!AI37</f>
        <v>720</v>
      </c>
      <c r="AI37" s="20">
        <f t="shared" si="17"/>
        <v>765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'17.Spieltag'!AI38</f>
        <v>720</v>
      </c>
      <c r="AI38" s="20">
        <f t="shared" si="17"/>
        <v>765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'17.Spieltag'!AI39</f>
        <v>720</v>
      </c>
      <c r="AI39" s="20">
        <f t="shared" si="17"/>
        <v>765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'17.Spieltag'!AI40</f>
        <v>720</v>
      </c>
      <c r="AI40" s="20">
        <f t="shared" si="17"/>
        <v>765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'17.Spieltag'!AI41</f>
        <v>720</v>
      </c>
      <c r="AI41" s="20">
        <f t="shared" si="17"/>
        <v>765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'17.Spieltag'!AI42</f>
        <v>720</v>
      </c>
      <c r="AI42" s="20">
        <f t="shared" si="17"/>
        <v>765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'17.Spieltag'!AI43</f>
        <v>720</v>
      </c>
      <c r="AI43" s="20">
        <f t="shared" si="17"/>
        <v>765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'17.Spieltag'!AI44</f>
        <v>720</v>
      </c>
      <c r="AI44" s="20">
        <f t="shared" si="17"/>
        <v>765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'17.Spieltag'!AI45</f>
        <v>720</v>
      </c>
      <c r="AI45" s="20">
        <f t="shared" si="17"/>
        <v>765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'17.Spieltag'!AI46</f>
        <v>720</v>
      </c>
      <c r="AI46" s="20">
        <f t="shared" si="17"/>
        <v>765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'17.Spieltag'!AI47</f>
        <v>720</v>
      </c>
      <c r="AI47" s="20">
        <f t="shared" si="17"/>
        <v>765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'17.Spieltag'!AI48</f>
        <v>720</v>
      </c>
      <c r="AI48" s="20">
        <f t="shared" si="17"/>
        <v>765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'17.Spieltag'!AI49</f>
        <v>720</v>
      </c>
      <c r="AI49" s="20">
        <f t="shared" si="17"/>
        <v>765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'17.Spieltag'!AI50</f>
        <v>720</v>
      </c>
      <c r="AI50" s="20">
        <f t="shared" si="17"/>
        <v>765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84" priority="1" operator="equal">
      <formula>"Schalke 04"</formula>
    </cfRule>
  </conditionalFormatting>
  <conditionalFormatting sqref="I1 L1 O1 R1 U1 X1 AA1 C3 F3 I3 L3 O3 R3 U3 X3 AA3">
    <cfRule type="cellIs" dxfId="83" priority="2" operator="equal">
      <formula>"Schalke 04"</formula>
    </cfRule>
  </conditionalFormatting>
  <conditionalFormatting sqref="AG1:AG7 AG51:AG1048576">
    <cfRule type="top10" dxfId="82" priority="13" rank="3"/>
  </conditionalFormatting>
  <conditionalFormatting sqref="AG8:AG50">
    <cfRule type="top10" dxfId="81" priority="7" rank="3"/>
  </conditionalFormatting>
  <conditionalFormatting sqref="AK6:AK9">
    <cfRule type="top10" dxfId="80" priority="17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94</v>
      </c>
      <c r="I1" s="14" t="s">
        <v>104</v>
      </c>
      <c r="L1" s="14" t="s">
        <v>105</v>
      </c>
      <c r="O1" s="14" t="s">
        <v>57</v>
      </c>
      <c r="R1" s="14" t="s">
        <v>107</v>
      </c>
      <c r="U1" s="14" t="s">
        <v>96</v>
      </c>
      <c r="X1" s="14" t="s">
        <v>93</v>
      </c>
      <c r="AA1" s="14" t="s">
        <v>98</v>
      </c>
      <c r="AC1" s="28"/>
    </row>
    <row r="2" spans="1:40" x14ac:dyDescent="0.2">
      <c r="AC2" s="28"/>
    </row>
    <row r="3" spans="1:40" ht="12" x14ac:dyDescent="0.2">
      <c r="C3" s="14" t="s">
        <v>95</v>
      </c>
      <c r="F3" s="14" t="s">
        <v>97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56</v>
      </c>
      <c r="AC3" s="28"/>
    </row>
    <row r="4" spans="1:40" ht="16.5" thickBot="1" x14ac:dyDescent="0.3">
      <c r="A4" s="2" t="s">
        <v>32</v>
      </c>
      <c r="B4" s="14"/>
      <c r="AD4" s="28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'18.Spieltag'!AI8</f>
        <v>774</v>
      </c>
      <c r="AI8" s="20">
        <f t="shared" ref="AI8:AI23" si="10">AG8+AH8</f>
        <v>819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770</v>
      </c>
      <c r="AI9" s="20">
        <f t="shared" si="10"/>
        <v>815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780</v>
      </c>
      <c r="AI10" s="20">
        <f t="shared" si="10"/>
        <v>825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776</v>
      </c>
      <c r="AI11" s="20">
        <f t="shared" si="10"/>
        <v>821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772</v>
      </c>
      <c r="AI12" s="20">
        <f t="shared" si="10"/>
        <v>817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771</v>
      </c>
      <c r="AI13" s="20">
        <f t="shared" si="10"/>
        <v>816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776</v>
      </c>
      <c r="AI14" s="20">
        <f t="shared" si="10"/>
        <v>821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779</v>
      </c>
      <c r="AI15" s="20">
        <f t="shared" si="10"/>
        <v>824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'18.Spieltag'!AI16</f>
        <v>774</v>
      </c>
      <c r="AI16" s="20">
        <f t="shared" si="10"/>
        <v>819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'18.Spieltag'!AI17</f>
        <v>779</v>
      </c>
      <c r="AI17" s="20">
        <f t="shared" si="10"/>
        <v>824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'18.Spieltag'!AI18</f>
        <v>779</v>
      </c>
      <c r="AI18" s="20">
        <f t="shared" si="10"/>
        <v>824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775</v>
      </c>
      <c r="AI19" s="20">
        <f t="shared" si="10"/>
        <v>820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774</v>
      </c>
      <c r="AI20" s="20">
        <f t="shared" si="10"/>
        <v>819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'18.Spieltag'!AI21</f>
        <v>777</v>
      </c>
      <c r="AI21" s="20">
        <f t="shared" si="10"/>
        <v>822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'18.Spieltag'!AI22</f>
        <v>773</v>
      </c>
      <c r="AI22" s="20">
        <f t="shared" si="10"/>
        <v>818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'18.Spieltag'!AI23</f>
        <v>779</v>
      </c>
      <c r="AI23" s="20">
        <f t="shared" si="10"/>
        <v>824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'18.Spieltag'!AI24</f>
        <v>774</v>
      </c>
      <c r="AI24" s="20">
        <f t="shared" ref="AI24:AI26" si="14">AG24+AH24</f>
        <v>819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'18.Spieltag'!AI25</f>
        <v>779</v>
      </c>
      <c r="AI25" s="20">
        <f t="shared" si="14"/>
        <v>824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'18.Spieltag'!AI26</f>
        <v>776</v>
      </c>
      <c r="AI26" s="20">
        <f t="shared" si="14"/>
        <v>821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'18.Spieltag'!AI27</f>
        <v>782</v>
      </c>
      <c r="AI27" s="20">
        <f t="shared" ref="AI27:AI32" si="15">AG27+AH27</f>
        <v>827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'18.Spieltag'!AI28</f>
        <v>771</v>
      </c>
      <c r="AI28" s="20">
        <f t="shared" si="15"/>
        <v>816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'18.Spieltag'!AI29</f>
        <v>773</v>
      </c>
      <c r="AI29" s="20">
        <f t="shared" si="15"/>
        <v>818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'18.Spieltag'!AI30</f>
        <v>777</v>
      </c>
      <c r="AI30" s="20">
        <f t="shared" si="15"/>
        <v>822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'18.Spieltag'!AI31</f>
        <v>774</v>
      </c>
      <c r="AI31" s="20">
        <f t="shared" si="15"/>
        <v>819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'18.Spieltag'!AI32</f>
        <v>776</v>
      </c>
      <c r="AI32" s="20">
        <f t="shared" si="15"/>
        <v>821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'18.Spieltag'!AI33</f>
        <v>776</v>
      </c>
      <c r="AI33" s="20">
        <f t="shared" ref="AI33" si="16">AG33+AH33</f>
        <v>821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'18.Spieltag'!AI34</f>
        <v>777</v>
      </c>
      <c r="AI34" s="20">
        <f t="shared" ref="AI34" si="17">AG34+AH34</f>
        <v>822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'18.Spieltag'!AI35</f>
        <v>775</v>
      </c>
      <c r="AI35" s="20">
        <f t="shared" ref="AI35:AI50" si="18">AG35+AH35</f>
        <v>820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'18.Spieltag'!AI36</f>
        <v>774</v>
      </c>
      <c r="AI36" s="20">
        <f t="shared" si="18"/>
        <v>819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'18.Spieltag'!AI37</f>
        <v>765</v>
      </c>
      <c r="AI37" s="20">
        <f t="shared" si="18"/>
        <v>810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'18.Spieltag'!AI38</f>
        <v>765</v>
      </c>
      <c r="AI38" s="20">
        <f t="shared" si="18"/>
        <v>810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'18.Spieltag'!AI39</f>
        <v>765</v>
      </c>
      <c r="AI39" s="20">
        <f t="shared" si="18"/>
        <v>810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'18.Spieltag'!AI40</f>
        <v>765</v>
      </c>
      <c r="AI40" s="20">
        <f t="shared" si="18"/>
        <v>810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'18.Spieltag'!AI41</f>
        <v>765</v>
      </c>
      <c r="AI41" s="20">
        <f t="shared" si="18"/>
        <v>810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'18.Spieltag'!AI42</f>
        <v>765</v>
      </c>
      <c r="AI42" s="20">
        <f t="shared" si="18"/>
        <v>810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'18.Spieltag'!AI43</f>
        <v>765</v>
      </c>
      <c r="AI43" s="20">
        <f t="shared" si="18"/>
        <v>810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'18.Spieltag'!AI44</f>
        <v>765</v>
      </c>
      <c r="AI44" s="20">
        <f t="shared" si="18"/>
        <v>810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'18.Spieltag'!AI45</f>
        <v>765</v>
      </c>
      <c r="AI45" s="20">
        <f t="shared" si="18"/>
        <v>810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'18.Spieltag'!AI46</f>
        <v>765</v>
      </c>
      <c r="AI46" s="20">
        <f t="shared" si="18"/>
        <v>810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'18.Spieltag'!AI47</f>
        <v>765</v>
      </c>
      <c r="AI47" s="20">
        <f t="shared" si="18"/>
        <v>810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'18.Spieltag'!AI48</f>
        <v>765</v>
      </c>
      <c r="AI48" s="20">
        <f t="shared" si="18"/>
        <v>810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'18.Spieltag'!AI49</f>
        <v>765</v>
      </c>
      <c r="AI49" s="20">
        <f t="shared" si="18"/>
        <v>810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'18.Spieltag'!AI50</f>
        <v>765</v>
      </c>
      <c r="AI50" s="20">
        <f t="shared" si="18"/>
        <v>810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F3">
    <cfRule type="cellIs" dxfId="79" priority="2" operator="equal">
      <formula>"Schalke 04"</formula>
    </cfRule>
  </conditionalFormatting>
  <conditionalFormatting sqref="C3 I3">
    <cfRule type="cellIs" dxfId="78" priority="1" operator="equal">
      <formula>"Schalke 04"</formula>
    </cfRule>
  </conditionalFormatting>
  <conditionalFormatting sqref="L3 O3 R3 U3 X3 AA3">
    <cfRule type="cellIs" dxfId="77" priority="3" operator="equal">
      <formula>"Schalke 04"</formula>
    </cfRule>
  </conditionalFormatting>
  <conditionalFormatting sqref="AG1:AG7 AG51:AG1048576">
    <cfRule type="top10" dxfId="76" priority="14" rank="3"/>
  </conditionalFormatting>
  <conditionalFormatting sqref="AG8:AG50">
    <cfRule type="top10" dxfId="75" priority="8" rank="3"/>
  </conditionalFormatting>
  <conditionalFormatting sqref="AK6:AK9">
    <cfRule type="top10" dxfId="74" priority="179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100</v>
      </c>
      <c r="I1" s="14" t="s">
        <v>95</v>
      </c>
      <c r="L1" s="14" t="s">
        <v>103</v>
      </c>
      <c r="O1" s="14" t="s">
        <v>106</v>
      </c>
      <c r="R1" s="14" t="s">
        <v>99</v>
      </c>
      <c r="U1" s="14" t="s">
        <v>11</v>
      </c>
      <c r="X1" s="14" t="s">
        <v>101</v>
      </c>
      <c r="AA1" s="14" t="s">
        <v>93</v>
      </c>
      <c r="AC1" s="28"/>
    </row>
    <row r="2" spans="1:40" x14ac:dyDescent="0.2">
      <c r="AC2" s="28"/>
    </row>
    <row r="3" spans="1:40" ht="12" x14ac:dyDescent="0.2">
      <c r="C3" s="14" t="s">
        <v>94</v>
      </c>
      <c r="F3" s="14" t="s">
        <v>96</v>
      </c>
      <c r="I3" s="14" t="s">
        <v>97</v>
      </c>
      <c r="L3" s="14" t="s">
        <v>98</v>
      </c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57</v>
      </c>
      <c r="AC3" s="28"/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'19.Spieltag'!AI8</f>
        <v>819</v>
      </c>
      <c r="AI8" s="20">
        <f t="shared" ref="AI8:AI26" si="10">AG8+AH8</f>
        <v>864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815</v>
      </c>
      <c r="AI9" s="20">
        <f t="shared" si="10"/>
        <v>860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825</v>
      </c>
      <c r="AI10" s="20">
        <f t="shared" si="10"/>
        <v>870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821</v>
      </c>
      <c r="AI11" s="20">
        <f t="shared" si="10"/>
        <v>866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817</v>
      </c>
      <c r="AI12" s="20">
        <f t="shared" si="10"/>
        <v>862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816</v>
      </c>
      <c r="AI13" s="20">
        <f t="shared" si="10"/>
        <v>861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821</v>
      </c>
      <c r="AI14" s="20">
        <f t="shared" si="10"/>
        <v>866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824</v>
      </c>
      <c r="AI15" s="20">
        <f t="shared" si="10"/>
        <v>869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'19.Spieltag'!AI16</f>
        <v>819</v>
      </c>
      <c r="AI16" s="20">
        <f t="shared" si="10"/>
        <v>864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'19.Spieltag'!AI17</f>
        <v>824</v>
      </c>
      <c r="AI17" s="20">
        <f t="shared" si="10"/>
        <v>869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'19.Spieltag'!AI18</f>
        <v>824</v>
      </c>
      <c r="AI18" s="20">
        <f t="shared" si="10"/>
        <v>869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820</v>
      </c>
      <c r="AI19" s="20">
        <f t="shared" si="10"/>
        <v>865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819</v>
      </c>
      <c r="AI20" s="20">
        <f t="shared" si="10"/>
        <v>864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'19.Spieltag'!AI21</f>
        <v>822</v>
      </c>
      <c r="AI21" s="20">
        <f t="shared" si="10"/>
        <v>867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'19.Spieltag'!AI22</f>
        <v>818</v>
      </c>
      <c r="AI22" s="20">
        <f t="shared" si="10"/>
        <v>863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'19.Spieltag'!AI23</f>
        <v>824</v>
      </c>
      <c r="AI23" s="20">
        <f t="shared" si="10"/>
        <v>869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'19.Spieltag'!AI24</f>
        <v>819</v>
      </c>
      <c r="AI24" s="20">
        <f t="shared" si="10"/>
        <v>864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'19.Spieltag'!AI25</f>
        <v>824</v>
      </c>
      <c r="AI25" s="20">
        <f t="shared" si="10"/>
        <v>869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'19.Spieltag'!AI26</f>
        <v>821</v>
      </c>
      <c r="AI26" s="20">
        <f t="shared" si="10"/>
        <v>866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'19.Spieltag'!AI27</f>
        <v>827</v>
      </c>
      <c r="AI27" s="20">
        <f t="shared" ref="AI27:AI32" si="14">AG27+AH27</f>
        <v>872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'19.Spieltag'!AI28</f>
        <v>816</v>
      </c>
      <c r="AI28" s="20">
        <f t="shared" si="14"/>
        <v>861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'19.Spieltag'!AI29</f>
        <v>818</v>
      </c>
      <c r="AI29" s="20">
        <f t="shared" si="14"/>
        <v>863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'19.Spieltag'!AI30</f>
        <v>822</v>
      </c>
      <c r="AI30" s="20">
        <f t="shared" si="14"/>
        <v>867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'19.Spieltag'!AI31</f>
        <v>819</v>
      </c>
      <c r="AI31" s="20">
        <f t="shared" si="14"/>
        <v>864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'19.Spieltag'!AI32</f>
        <v>821</v>
      </c>
      <c r="AI32" s="20">
        <f t="shared" si="14"/>
        <v>866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'19.Spieltag'!AI33</f>
        <v>821</v>
      </c>
      <c r="AI33" s="20">
        <f t="shared" ref="AI33" si="15">AG33+AH33</f>
        <v>866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'19.Spieltag'!AI34</f>
        <v>822</v>
      </c>
      <c r="AI34" s="20">
        <f t="shared" ref="AI34" si="16">AG34+AH34</f>
        <v>867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'19.Spieltag'!AI35</f>
        <v>820</v>
      </c>
      <c r="AI35" s="20">
        <f t="shared" ref="AI35:AI50" si="17">AG35+AH35</f>
        <v>865</v>
      </c>
      <c r="AJ35" s="21">
        <f t="shared" ref="AJ35:AJ50" si="18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'19.Spieltag'!AI36</f>
        <v>819</v>
      </c>
      <c r="AI36" s="20">
        <f t="shared" si="17"/>
        <v>864</v>
      </c>
      <c r="AJ36" s="21">
        <f t="shared" si="18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'19.Spieltag'!AI37</f>
        <v>810</v>
      </c>
      <c r="AI37" s="20">
        <f t="shared" si="17"/>
        <v>855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'19.Spieltag'!AI38</f>
        <v>810</v>
      </c>
      <c r="AI38" s="20">
        <f t="shared" si="17"/>
        <v>855</v>
      </c>
      <c r="AJ38" s="21">
        <f t="shared" si="18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'19.Spieltag'!AI39</f>
        <v>810</v>
      </c>
      <c r="AI39" s="20">
        <f t="shared" si="17"/>
        <v>855</v>
      </c>
      <c r="AJ39" s="21">
        <f t="shared" si="18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'19.Spieltag'!AI40</f>
        <v>810</v>
      </c>
      <c r="AI40" s="20">
        <f t="shared" si="17"/>
        <v>855</v>
      </c>
      <c r="AJ40" s="21">
        <f t="shared" si="18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'19.Spieltag'!AI41</f>
        <v>810</v>
      </c>
      <c r="AI41" s="20">
        <f t="shared" si="17"/>
        <v>855</v>
      </c>
      <c r="AJ41" s="21">
        <f t="shared" si="18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'19.Spieltag'!AI42</f>
        <v>810</v>
      </c>
      <c r="AI42" s="20">
        <f t="shared" si="17"/>
        <v>855</v>
      </c>
      <c r="AJ42" s="21">
        <f t="shared" si="18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'19.Spieltag'!AI43</f>
        <v>810</v>
      </c>
      <c r="AI43" s="20">
        <f t="shared" si="17"/>
        <v>855</v>
      </c>
      <c r="AJ43" s="21">
        <f t="shared" si="18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'19.Spieltag'!AI44</f>
        <v>810</v>
      </c>
      <c r="AI44" s="20">
        <f t="shared" si="17"/>
        <v>855</v>
      </c>
      <c r="AJ44" s="21">
        <f t="shared" si="18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'19.Spieltag'!AI45</f>
        <v>810</v>
      </c>
      <c r="AI45" s="20">
        <f t="shared" si="17"/>
        <v>855</v>
      </c>
      <c r="AJ45" s="21">
        <f t="shared" si="18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'19.Spieltag'!AI46</f>
        <v>810</v>
      </c>
      <c r="AI46" s="20">
        <f t="shared" si="17"/>
        <v>855</v>
      </c>
      <c r="AJ46" s="21">
        <f t="shared" si="18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'19.Spieltag'!AI47</f>
        <v>810</v>
      </c>
      <c r="AI47" s="20">
        <f t="shared" si="17"/>
        <v>855</v>
      </c>
      <c r="AJ47" s="21">
        <f t="shared" si="18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'19.Spieltag'!AI48</f>
        <v>810</v>
      </c>
      <c r="AI48" s="20">
        <f t="shared" si="17"/>
        <v>855</v>
      </c>
      <c r="AJ48" s="21">
        <f t="shared" si="18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'19.Spieltag'!AI49</f>
        <v>810</v>
      </c>
      <c r="AI49" s="20">
        <f t="shared" si="17"/>
        <v>855</v>
      </c>
      <c r="AJ49" s="21">
        <f t="shared" si="18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'19.Spieltag'!AI50</f>
        <v>810</v>
      </c>
      <c r="AI50" s="20">
        <f t="shared" si="17"/>
        <v>855</v>
      </c>
      <c r="AJ50" s="21">
        <f t="shared" si="18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R1 U1 X1 AA1 C3 F3 I3 L3 O3 R3 U3 X3 AA3">
    <cfRule type="cellIs" dxfId="73" priority="2" operator="equal">
      <formula>"Schalke 04"</formula>
    </cfRule>
  </conditionalFormatting>
  <conditionalFormatting sqref="I1 O1">
    <cfRule type="cellIs" dxfId="72" priority="1" operator="equal">
      <formula>"Schalke 04"</formula>
    </cfRule>
  </conditionalFormatting>
  <conditionalFormatting sqref="AG1:AG7 AG51:AG1048576">
    <cfRule type="top10" dxfId="71" priority="13" rank="3"/>
  </conditionalFormatting>
  <conditionalFormatting sqref="AG8:AG50">
    <cfRule type="top10" dxfId="70" priority="7" rank="3"/>
  </conditionalFormatting>
  <conditionalFormatting sqref="AK6:AK9">
    <cfRule type="top10" dxfId="69" priority="178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104</v>
      </c>
      <c r="F1" s="14" t="s">
        <v>94</v>
      </c>
      <c r="I1" s="14" t="s">
        <v>96</v>
      </c>
      <c r="L1" s="14" t="s">
        <v>98</v>
      </c>
      <c r="O1" s="14" t="s">
        <v>107</v>
      </c>
      <c r="R1" s="14" t="s">
        <v>102</v>
      </c>
      <c r="U1" s="14" t="s">
        <v>105</v>
      </c>
      <c r="X1" s="14" t="s">
        <v>57</v>
      </c>
      <c r="Z1" s="1"/>
      <c r="AA1" s="14" t="s">
        <v>97</v>
      </c>
    </row>
    <row r="3" spans="1:40" ht="12" x14ac:dyDescent="0.2">
      <c r="C3" s="14" t="s">
        <v>93</v>
      </c>
      <c r="F3" s="14" t="s">
        <v>95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W3" s="1"/>
      <c r="X3" s="14" t="s">
        <v>11</v>
      </c>
      <c r="Z3" s="1"/>
      <c r="AA3" s="14" t="s">
        <v>56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'20.Spieltag'!AI8</f>
        <v>864</v>
      </c>
      <c r="AI8" s="20">
        <f t="shared" ref="AI8:AI18" si="10">AG8+AH8</f>
        <v>909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860</v>
      </c>
      <c r="AI9" s="20">
        <f t="shared" si="10"/>
        <v>905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870</v>
      </c>
      <c r="AI10" s="20">
        <f t="shared" si="10"/>
        <v>915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866</v>
      </c>
      <c r="AI11" s="20">
        <f t="shared" si="10"/>
        <v>911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862</v>
      </c>
      <c r="AI12" s="20">
        <f t="shared" si="10"/>
        <v>907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861</v>
      </c>
      <c r="AI13" s="20">
        <f t="shared" si="10"/>
        <v>906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866</v>
      </c>
      <c r="AI14" s="20">
        <f t="shared" si="10"/>
        <v>911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869</v>
      </c>
      <c r="AI15" s="20">
        <f t="shared" si="10"/>
        <v>914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'20.Spieltag'!AI16</f>
        <v>864</v>
      </c>
      <c r="AI16" s="20">
        <f t="shared" si="10"/>
        <v>909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'20.Spieltag'!AI17</f>
        <v>869</v>
      </c>
      <c r="AI17" s="20">
        <f t="shared" si="10"/>
        <v>914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'20.Spieltag'!AI18</f>
        <v>869</v>
      </c>
      <c r="AI18" s="20">
        <f t="shared" si="10"/>
        <v>914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'20.Spieltag'!AI19</f>
        <v>865</v>
      </c>
      <c r="AI19" s="20">
        <f t="shared" ref="AI19:AI23" si="14">AG19+AH19</f>
        <v>910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'20.Spieltag'!AI20</f>
        <v>864</v>
      </c>
      <c r="AI20" s="20">
        <f t="shared" si="14"/>
        <v>909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'20.Spieltag'!AI21</f>
        <v>867</v>
      </c>
      <c r="AI21" s="20">
        <f t="shared" si="14"/>
        <v>912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'20.Spieltag'!AI22</f>
        <v>863</v>
      </c>
      <c r="AI22" s="20">
        <f t="shared" si="14"/>
        <v>908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'20.Spieltag'!AI23</f>
        <v>869</v>
      </c>
      <c r="AI23" s="20">
        <f t="shared" si="14"/>
        <v>914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'20.Spieltag'!AI24</f>
        <v>864</v>
      </c>
      <c r="AI24" s="20">
        <f t="shared" ref="AI24:AI26" si="15">AG24+AH24</f>
        <v>909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'20.Spieltag'!AI25</f>
        <v>869</v>
      </c>
      <c r="AI25" s="20">
        <f t="shared" si="15"/>
        <v>914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'20.Spieltag'!AI26</f>
        <v>866</v>
      </c>
      <c r="AI26" s="20">
        <f t="shared" si="15"/>
        <v>911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'20.Spieltag'!AI27</f>
        <v>872</v>
      </c>
      <c r="AI27" s="20">
        <f t="shared" ref="AI27:AI32" si="16">AG27+AH27</f>
        <v>917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'20.Spieltag'!AI28</f>
        <v>861</v>
      </c>
      <c r="AI28" s="20">
        <f t="shared" si="16"/>
        <v>906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'20.Spieltag'!AI29</f>
        <v>863</v>
      </c>
      <c r="AI29" s="20">
        <f t="shared" si="16"/>
        <v>908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'20.Spieltag'!AI30</f>
        <v>867</v>
      </c>
      <c r="AI30" s="20">
        <f t="shared" si="16"/>
        <v>912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'20.Spieltag'!AI31</f>
        <v>864</v>
      </c>
      <c r="AI31" s="20">
        <f t="shared" si="16"/>
        <v>909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'20.Spieltag'!AI32</f>
        <v>866</v>
      </c>
      <c r="AI32" s="20">
        <f t="shared" si="16"/>
        <v>911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'20.Spieltag'!AI33</f>
        <v>866</v>
      </c>
      <c r="AI33" s="20">
        <f t="shared" ref="AI33" si="17">AG33+AH33</f>
        <v>911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'20.Spieltag'!AI34</f>
        <v>867</v>
      </c>
      <c r="AI34" s="20">
        <f t="shared" ref="AI34" si="18">AG34+AH34</f>
        <v>912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'20.Spieltag'!AI35</f>
        <v>865</v>
      </c>
      <c r="AI35" s="20">
        <f t="shared" ref="AI35:AI50" si="19">AG35+AH35</f>
        <v>910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'20.Spieltag'!AI36</f>
        <v>864</v>
      </c>
      <c r="AI36" s="20">
        <f t="shared" si="19"/>
        <v>909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'20.Spieltag'!AI37</f>
        <v>855</v>
      </c>
      <c r="AI37" s="20">
        <f t="shared" si="19"/>
        <v>900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'20.Spieltag'!AI38</f>
        <v>855</v>
      </c>
      <c r="AI38" s="20">
        <f t="shared" si="19"/>
        <v>900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'20.Spieltag'!AI39</f>
        <v>855</v>
      </c>
      <c r="AI39" s="20">
        <f t="shared" si="19"/>
        <v>900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'20.Spieltag'!AI40</f>
        <v>855</v>
      </c>
      <c r="AI40" s="20">
        <f t="shared" si="19"/>
        <v>900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'20.Spieltag'!AI41</f>
        <v>855</v>
      </c>
      <c r="AI41" s="20">
        <f t="shared" si="19"/>
        <v>900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'20.Spieltag'!AI42</f>
        <v>855</v>
      </c>
      <c r="AI42" s="20">
        <f t="shared" si="19"/>
        <v>900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'20.Spieltag'!AI43</f>
        <v>855</v>
      </c>
      <c r="AI43" s="20">
        <f t="shared" si="19"/>
        <v>900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'20.Spieltag'!AI44</f>
        <v>855</v>
      </c>
      <c r="AI44" s="20">
        <f t="shared" si="19"/>
        <v>900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'20.Spieltag'!AI45</f>
        <v>855</v>
      </c>
      <c r="AI45" s="20">
        <f t="shared" si="19"/>
        <v>900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'20.Spieltag'!AI46</f>
        <v>855</v>
      </c>
      <c r="AI46" s="20">
        <f t="shared" si="19"/>
        <v>900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'20.Spieltag'!AI47</f>
        <v>855</v>
      </c>
      <c r="AI47" s="20">
        <f t="shared" si="19"/>
        <v>900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'20.Spieltag'!AI48</f>
        <v>855</v>
      </c>
      <c r="AI48" s="20">
        <f t="shared" si="19"/>
        <v>900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'20.Spieltag'!AI49</f>
        <v>855</v>
      </c>
      <c r="AI49" s="20">
        <f t="shared" si="19"/>
        <v>900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'20.Spieltag'!AI50</f>
        <v>855</v>
      </c>
      <c r="AI50" s="20">
        <f t="shared" si="19"/>
        <v>900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68" priority="1" operator="equal">
      <formula>"Schalke 04"</formula>
    </cfRule>
  </conditionalFormatting>
  <conditionalFormatting sqref="AG1:AG7 AG51:AG1048576">
    <cfRule type="top10" dxfId="67" priority="12" rank="3"/>
  </conditionalFormatting>
  <conditionalFormatting sqref="AG8:AG50">
    <cfRule type="top10" dxfId="66" priority="6" rank="3"/>
  </conditionalFormatting>
  <conditionalFormatting sqref="AK6:AK9">
    <cfRule type="top10" dxfId="65" priority="177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0"/>
  <sheetViews>
    <sheetView topLeftCell="B1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99</v>
      </c>
      <c r="I1" s="14" t="s">
        <v>100</v>
      </c>
      <c r="L1" s="14" t="s">
        <v>11</v>
      </c>
      <c r="O1" s="14" t="s">
        <v>93</v>
      </c>
      <c r="R1" s="14" t="s">
        <v>106</v>
      </c>
      <c r="U1" s="14" t="s">
        <v>57</v>
      </c>
      <c r="X1" s="14" t="s">
        <v>103</v>
      </c>
      <c r="AA1" s="14" t="s">
        <v>95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97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'21.Spieltag'!AI8</f>
        <v>909</v>
      </c>
      <c r="AI8" s="20">
        <f t="shared" ref="AI8:AI18" si="10">AG8+AH8</f>
        <v>954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905</v>
      </c>
      <c r="AI9" s="20">
        <f t="shared" si="10"/>
        <v>950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915</v>
      </c>
      <c r="AI10" s="20">
        <f t="shared" si="10"/>
        <v>960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911</v>
      </c>
      <c r="AI11" s="20">
        <f t="shared" si="10"/>
        <v>956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907</v>
      </c>
      <c r="AI12" s="20">
        <f t="shared" si="10"/>
        <v>952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906</v>
      </c>
      <c r="AI13" s="20">
        <f t="shared" si="10"/>
        <v>951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911</v>
      </c>
      <c r="AI14" s="20">
        <f t="shared" si="10"/>
        <v>956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914</v>
      </c>
      <c r="AI15" s="20">
        <f t="shared" si="10"/>
        <v>959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'21.Spieltag'!AI16</f>
        <v>909</v>
      </c>
      <c r="AI16" s="20">
        <f t="shared" si="10"/>
        <v>954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'21.Spieltag'!AI17</f>
        <v>914</v>
      </c>
      <c r="AI17" s="20">
        <f t="shared" si="10"/>
        <v>959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'21.Spieltag'!AI18</f>
        <v>914</v>
      </c>
      <c r="AI18" s="20">
        <f t="shared" si="10"/>
        <v>959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'21.Spieltag'!AI19</f>
        <v>910</v>
      </c>
      <c r="AI19" s="20">
        <f t="shared" ref="AI19:AI23" si="14">AG19+AH19</f>
        <v>955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'21.Spieltag'!AI20</f>
        <v>909</v>
      </c>
      <c r="AI20" s="20">
        <f t="shared" si="14"/>
        <v>954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'21.Spieltag'!AI21</f>
        <v>912</v>
      </c>
      <c r="AI21" s="20">
        <f t="shared" si="14"/>
        <v>957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'21.Spieltag'!AI22</f>
        <v>908</v>
      </c>
      <c r="AI22" s="20">
        <f t="shared" si="14"/>
        <v>953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'21.Spieltag'!AI23</f>
        <v>914</v>
      </c>
      <c r="AI23" s="20">
        <f t="shared" si="14"/>
        <v>959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'21.Spieltag'!AI24</f>
        <v>909</v>
      </c>
      <c r="AI24" s="20">
        <f t="shared" ref="AI24:AI26" si="15">AG24+AH24</f>
        <v>954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'21.Spieltag'!AI25</f>
        <v>914</v>
      </c>
      <c r="AI25" s="20">
        <f t="shared" si="15"/>
        <v>959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'21.Spieltag'!AI26</f>
        <v>911</v>
      </c>
      <c r="AI26" s="20">
        <f t="shared" si="15"/>
        <v>956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'21.Spieltag'!AI27</f>
        <v>917</v>
      </c>
      <c r="AI27" s="20">
        <f t="shared" ref="AI27:AI32" si="16">AG27+AH27</f>
        <v>962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'21.Spieltag'!AI28</f>
        <v>906</v>
      </c>
      <c r="AI28" s="20">
        <f t="shared" si="16"/>
        <v>951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'21.Spieltag'!AI29</f>
        <v>908</v>
      </c>
      <c r="AI29" s="20">
        <f t="shared" si="16"/>
        <v>953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'21.Spieltag'!AI30</f>
        <v>912</v>
      </c>
      <c r="AI30" s="20">
        <f t="shared" si="16"/>
        <v>957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'21.Spieltag'!AI31</f>
        <v>909</v>
      </c>
      <c r="AI31" s="20">
        <f t="shared" si="16"/>
        <v>954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'21.Spieltag'!AI32</f>
        <v>911</v>
      </c>
      <c r="AI32" s="20">
        <f t="shared" si="16"/>
        <v>956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'21.Spieltag'!AI33</f>
        <v>911</v>
      </c>
      <c r="AI33" s="20">
        <f t="shared" ref="AI33" si="17">AG33+AH33</f>
        <v>956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'21.Spieltag'!AI34</f>
        <v>912</v>
      </c>
      <c r="AI34" s="20">
        <f t="shared" ref="AI34" si="18">AG34+AH34</f>
        <v>957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'21.Spieltag'!AI35</f>
        <v>910</v>
      </c>
      <c r="AI35" s="20">
        <f t="shared" ref="AI35:AI50" si="19">AG35+AH35</f>
        <v>955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'21.Spieltag'!AI36</f>
        <v>909</v>
      </c>
      <c r="AI36" s="20">
        <f t="shared" si="19"/>
        <v>954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'21.Spieltag'!AI37</f>
        <v>900</v>
      </c>
      <c r="AI37" s="20">
        <f t="shared" si="19"/>
        <v>945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'21.Spieltag'!AI38</f>
        <v>900</v>
      </c>
      <c r="AI38" s="20">
        <f t="shared" si="19"/>
        <v>945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'21.Spieltag'!AI39</f>
        <v>900</v>
      </c>
      <c r="AI39" s="20">
        <f t="shared" si="19"/>
        <v>945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'21.Spieltag'!AI40</f>
        <v>900</v>
      </c>
      <c r="AI40" s="20">
        <f t="shared" si="19"/>
        <v>945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'21.Spieltag'!AI41</f>
        <v>900</v>
      </c>
      <c r="AI41" s="20">
        <f t="shared" si="19"/>
        <v>945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'21.Spieltag'!AI42</f>
        <v>900</v>
      </c>
      <c r="AI42" s="20">
        <f t="shared" si="19"/>
        <v>945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'21.Spieltag'!AI43</f>
        <v>900</v>
      </c>
      <c r="AI43" s="20">
        <f t="shared" si="19"/>
        <v>945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'21.Spieltag'!AI44</f>
        <v>900</v>
      </c>
      <c r="AI44" s="20">
        <f t="shared" si="19"/>
        <v>945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'21.Spieltag'!AI45</f>
        <v>900</v>
      </c>
      <c r="AI45" s="20">
        <f t="shared" si="19"/>
        <v>945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'21.Spieltag'!AI46</f>
        <v>900</v>
      </c>
      <c r="AI46" s="20">
        <f t="shared" si="19"/>
        <v>945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'21.Spieltag'!AI47</f>
        <v>900</v>
      </c>
      <c r="AI47" s="20">
        <f t="shared" si="19"/>
        <v>945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'21.Spieltag'!AI48</f>
        <v>900</v>
      </c>
      <c r="AI48" s="20">
        <f t="shared" si="19"/>
        <v>945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'21.Spieltag'!AI49</f>
        <v>900</v>
      </c>
      <c r="AI49" s="20">
        <f t="shared" si="19"/>
        <v>945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'21.Spieltag'!AI50</f>
        <v>900</v>
      </c>
      <c r="AI50" s="20">
        <f t="shared" si="19"/>
        <v>945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C3 F3 I3 L3 O3 R3 U3 X3 AA3">
    <cfRule type="cellIs" dxfId="64" priority="2" operator="equal">
      <formula>"Schalke 04"</formula>
    </cfRule>
  </conditionalFormatting>
  <conditionalFormatting sqref="R1 AA1">
    <cfRule type="cellIs" dxfId="63" priority="1" operator="equal">
      <formula>"Schalke 04"</formula>
    </cfRule>
  </conditionalFormatting>
  <conditionalFormatting sqref="AG1:AG7 AG51:AG1048576">
    <cfRule type="top10" dxfId="62" priority="13" rank="3"/>
  </conditionalFormatting>
  <conditionalFormatting sqref="AG8:AG50">
    <cfRule type="top10" dxfId="61" priority="7" rank="3"/>
  </conditionalFormatting>
  <conditionalFormatting sqref="AK6:AK9">
    <cfRule type="top10" dxfId="60" priority="176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96</v>
      </c>
      <c r="F1" s="14" t="s">
        <v>98</v>
      </c>
      <c r="I1" s="14" t="s">
        <v>102</v>
      </c>
      <c r="L1" s="14" t="s">
        <v>94</v>
      </c>
      <c r="O1" s="14" t="s">
        <v>97</v>
      </c>
      <c r="R1" s="14" t="s">
        <v>95</v>
      </c>
      <c r="U1" s="14" t="s">
        <v>56</v>
      </c>
      <c r="X1" s="14" t="s">
        <v>107</v>
      </c>
      <c r="AA1" s="14" t="s">
        <v>105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104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'22.Spieltag'!AI8</f>
        <v>954</v>
      </c>
      <c r="AI8" s="20">
        <f t="shared" ref="AI8:AI18" si="10">AG8+AH8</f>
        <v>999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950</v>
      </c>
      <c r="AI9" s="20">
        <f t="shared" si="10"/>
        <v>995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960</v>
      </c>
      <c r="AI10" s="20">
        <f t="shared" si="10"/>
        <v>1005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956</v>
      </c>
      <c r="AI11" s="20">
        <f t="shared" si="10"/>
        <v>1001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952</v>
      </c>
      <c r="AI12" s="20">
        <f t="shared" si="10"/>
        <v>997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951</v>
      </c>
      <c r="AI13" s="20">
        <f t="shared" si="10"/>
        <v>996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956</v>
      </c>
      <c r="AI14" s="20">
        <f t="shared" si="10"/>
        <v>1001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959</v>
      </c>
      <c r="AI15" s="20">
        <f t="shared" si="10"/>
        <v>1004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'22.Spieltag'!AI16</f>
        <v>954</v>
      </c>
      <c r="AI16" s="20">
        <f t="shared" si="10"/>
        <v>999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'22.Spieltag'!AI17</f>
        <v>959</v>
      </c>
      <c r="AI17" s="20">
        <f t="shared" si="10"/>
        <v>1004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'22.Spieltag'!AI18</f>
        <v>959</v>
      </c>
      <c r="AI18" s="20">
        <f t="shared" si="10"/>
        <v>1004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'22.Spieltag'!AI19</f>
        <v>955</v>
      </c>
      <c r="AI19" s="20">
        <f t="shared" ref="AI19:AI23" si="14">AG19+AH19</f>
        <v>1000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'22.Spieltag'!AI20</f>
        <v>954</v>
      </c>
      <c r="AI20" s="20">
        <f t="shared" si="14"/>
        <v>999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'22.Spieltag'!AI21</f>
        <v>957</v>
      </c>
      <c r="AI21" s="20">
        <f t="shared" si="14"/>
        <v>1002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'22.Spieltag'!AI22</f>
        <v>953</v>
      </c>
      <c r="AI22" s="20">
        <f t="shared" si="14"/>
        <v>998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'22.Spieltag'!AI23</f>
        <v>959</v>
      </c>
      <c r="AI23" s="20">
        <f t="shared" si="14"/>
        <v>1004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'22.Spieltag'!AI24</f>
        <v>954</v>
      </c>
      <c r="AI24" s="20">
        <f>AG24+AH24</f>
        <v>999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'22.Spieltag'!AI25</f>
        <v>959</v>
      </c>
      <c r="AI25" s="20">
        <f>AG25+AH25</f>
        <v>1004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'22.Spieltag'!AI26</f>
        <v>956</v>
      </c>
      <c r="AI26" s="20">
        <f>AG26+AH26</f>
        <v>1001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'22.Spieltag'!AI27</f>
        <v>962</v>
      </c>
      <c r="AI27" s="20">
        <f t="shared" ref="AI27:AI32" si="15">AG27+AH27</f>
        <v>1007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'22.Spieltag'!AI28</f>
        <v>951</v>
      </c>
      <c r="AI28" s="20">
        <f t="shared" si="15"/>
        <v>996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'22.Spieltag'!AI29</f>
        <v>953</v>
      </c>
      <c r="AI29" s="20">
        <f t="shared" si="15"/>
        <v>998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'22.Spieltag'!AI30</f>
        <v>957</v>
      </c>
      <c r="AI30" s="20">
        <f t="shared" si="15"/>
        <v>1002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'22.Spieltag'!AI31</f>
        <v>954</v>
      </c>
      <c r="AI31" s="20">
        <f t="shared" si="15"/>
        <v>999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'22.Spieltag'!AI32</f>
        <v>956</v>
      </c>
      <c r="AI32" s="20">
        <f t="shared" si="15"/>
        <v>1001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'22.Spieltag'!AI33</f>
        <v>956</v>
      </c>
      <c r="AI33" s="20">
        <f t="shared" ref="AI33" si="16">AG33+AH33</f>
        <v>1001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'22.Spieltag'!AI34</f>
        <v>957</v>
      </c>
      <c r="AI34" s="20">
        <f t="shared" ref="AI34" si="17">AG34+AH34</f>
        <v>1002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'22.Spieltag'!AI35</f>
        <v>955</v>
      </c>
      <c r="AI35" s="20">
        <f t="shared" ref="AI35:AI50" si="18">AG35+AH35</f>
        <v>1000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'22.Spieltag'!AI36</f>
        <v>954</v>
      </c>
      <c r="AI36" s="20">
        <f t="shared" si="18"/>
        <v>999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'22.Spieltag'!AI37</f>
        <v>945</v>
      </c>
      <c r="AI37" s="20">
        <f t="shared" si="18"/>
        <v>990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'22.Spieltag'!AI38</f>
        <v>945</v>
      </c>
      <c r="AI38" s="20">
        <f t="shared" si="18"/>
        <v>990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'22.Spieltag'!AI39</f>
        <v>945</v>
      </c>
      <c r="AI39" s="20">
        <f t="shared" si="18"/>
        <v>990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'22.Spieltag'!AI40</f>
        <v>945</v>
      </c>
      <c r="AI40" s="20">
        <f t="shared" si="18"/>
        <v>990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'22.Spieltag'!AI41</f>
        <v>945</v>
      </c>
      <c r="AI41" s="20">
        <f t="shared" si="18"/>
        <v>990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'22.Spieltag'!AI42</f>
        <v>945</v>
      </c>
      <c r="AI42" s="20">
        <f t="shared" si="18"/>
        <v>990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'22.Spieltag'!AI43</f>
        <v>945</v>
      </c>
      <c r="AI43" s="20">
        <f t="shared" si="18"/>
        <v>990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'22.Spieltag'!AI44</f>
        <v>945</v>
      </c>
      <c r="AI44" s="20">
        <f t="shared" si="18"/>
        <v>990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'22.Spieltag'!AI45</f>
        <v>945</v>
      </c>
      <c r="AI45" s="20">
        <f t="shared" si="18"/>
        <v>990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'22.Spieltag'!AI46</f>
        <v>945</v>
      </c>
      <c r="AI46" s="20">
        <f t="shared" si="18"/>
        <v>990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'22.Spieltag'!AI47</f>
        <v>945</v>
      </c>
      <c r="AI47" s="20">
        <f t="shared" si="18"/>
        <v>990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'22.Spieltag'!AI48</f>
        <v>945</v>
      </c>
      <c r="AI48" s="20">
        <f t="shared" si="18"/>
        <v>990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'22.Spieltag'!AI49</f>
        <v>945</v>
      </c>
      <c r="AI49" s="20">
        <f t="shared" si="18"/>
        <v>990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'22.Spieltag'!AI50</f>
        <v>945</v>
      </c>
      <c r="AI50" s="20">
        <f t="shared" si="18"/>
        <v>990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AA1 C3 I3 L3 O3 R3 U3 X3 AA3">
    <cfRule type="cellIs" dxfId="59" priority="2" operator="equal">
      <formula>"Schalke 04"</formula>
    </cfRule>
  </conditionalFormatting>
  <conditionalFormatting sqref="R1 F3">
    <cfRule type="cellIs" dxfId="58" priority="1" operator="equal">
      <formula>"Schalke 04"</formula>
    </cfRule>
  </conditionalFormatting>
  <conditionalFormatting sqref="AG1:AG7 AG51:AG1048576">
    <cfRule type="top10" dxfId="57" priority="13" rank="3"/>
  </conditionalFormatting>
  <conditionalFormatting sqref="AG8:AG50">
    <cfRule type="top10" dxfId="56" priority="7" rank="3"/>
  </conditionalFormatting>
  <conditionalFormatting sqref="AK6:AK9">
    <cfRule type="top10" dxfId="55" priority="17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0"/>
  <sheetViews>
    <sheetView topLeftCell="B1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99</v>
      </c>
      <c r="F1" s="14" t="s">
        <v>57</v>
      </c>
      <c r="I1" s="14" t="s">
        <v>103</v>
      </c>
      <c r="L1" s="14" t="s">
        <v>106</v>
      </c>
      <c r="O1" s="14" t="s">
        <v>93</v>
      </c>
      <c r="R1" s="14" t="s">
        <v>104</v>
      </c>
      <c r="U1" s="14" t="s">
        <v>101</v>
      </c>
      <c r="X1" s="14" t="s">
        <v>11</v>
      </c>
      <c r="AA1" s="14" t="s">
        <v>100</v>
      </c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102</v>
      </c>
      <c r="AA3" s="14" t="s">
        <v>56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'23.Spieltag'!AI8</f>
        <v>999</v>
      </c>
      <c r="AI8" s="20">
        <f t="shared" ref="AI8:AI18" si="10">AG8+AH8</f>
        <v>1044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995</v>
      </c>
      <c r="AI9" s="20">
        <f t="shared" si="10"/>
        <v>1040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1005</v>
      </c>
      <c r="AI10" s="20">
        <f t="shared" si="10"/>
        <v>1050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1001</v>
      </c>
      <c r="AI11" s="20">
        <f t="shared" si="10"/>
        <v>1046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997</v>
      </c>
      <c r="AI12" s="20">
        <f t="shared" si="10"/>
        <v>1042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996</v>
      </c>
      <c r="AI13" s="20">
        <f t="shared" si="10"/>
        <v>1041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1001</v>
      </c>
      <c r="AI14" s="20">
        <f t="shared" si="10"/>
        <v>1046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1004</v>
      </c>
      <c r="AI15" s="20">
        <f t="shared" si="10"/>
        <v>1049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'23.Spieltag'!AI16</f>
        <v>999</v>
      </c>
      <c r="AI16" s="20">
        <f t="shared" si="10"/>
        <v>1044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'23.Spieltag'!AI17</f>
        <v>1004</v>
      </c>
      <c r="AI17" s="20">
        <f t="shared" si="10"/>
        <v>1049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'23.Spieltag'!AI18</f>
        <v>1004</v>
      </c>
      <c r="AI18" s="20">
        <f t="shared" si="10"/>
        <v>1049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'23.Spieltag'!AI19</f>
        <v>1000</v>
      </c>
      <c r="AI19" s="20">
        <f t="shared" ref="AI19:AI23" si="14">AG19+AH19</f>
        <v>1045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'23.Spieltag'!AI20</f>
        <v>999</v>
      </c>
      <c r="AI20" s="20">
        <f t="shared" si="14"/>
        <v>1044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'23.Spieltag'!AI21</f>
        <v>1002</v>
      </c>
      <c r="AI21" s="20">
        <f t="shared" si="14"/>
        <v>1047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'23.Spieltag'!AI22</f>
        <v>998</v>
      </c>
      <c r="AI22" s="20">
        <f t="shared" si="14"/>
        <v>1043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'23.Spieltag'!AI23</f>
        <v>1004</v>
      </c>
      <c r="AI23" s="20">
        <f t="shared" si="14"/>
        <v>1049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'23.Spieltag'!AI24</f>
        <v>999</v>
      </c>
      <c r="AI24" s="20">
        <f t="shared" ref="AI24:AI26" si="15">AG24+AH24</f>
        <v>1044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'23.Spieltag'!AI25</f>
        <v>1004</v>
      </c>
      <c r="AI25" s="20">
        <f t="shared" si="15"/>
        <v>1049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'23.Spieltag'!AI26</f>
        <v>1001</v>
      </c>
      <c r="AI26" s="20">
        <f t="shared" si="15"/>
        <v>1046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'23.Spieltag'!AI27</f>
        <v>1007</v>
      </c>
      <c r="AI27" s="20">
        <f t="shared" ref="AI27:AI32" si="16">AG27+AH27</f>
        <v>1052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'23.Spieltag'!AI28</f>
        <v>996</v>
      </c>
      <c r="AI28" s="20">
        <f t="shared" si="16"/>
        <v>1041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'23.Spieltag'!AI29</f>
        <v>998</v>
      </c>
      <c r="AI29" s="20">
        <f t="shared" si="16"/>
        <v>1043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'23.Spieltag'!AI30</f>
        <v>1002</v>
      </c>
      <c r="AI30" s="20">
        <f t="shared" si="16"/>
        <v>1047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'23.Spieltag'!AI31</f>
        <v>999</v>
      </c>
      <c r="AI31" s="20">
        <f t="shared" si="16"/>
        <v>1044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'23.Spieltag'!AI32</f>
        <v>1001</v>
      </c>
      <c r="AI32" s="20">
        <f t="shared" si="16"/>
        <v>1046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'23.Spieltag'!AI33</f>
        <v>1001</v>
      </c>
      <c r="AI33" s="20">
        <f t="shared" ref="AI33" si="17">AG33+AH33</f>
        <v>1046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'23.Spieltag'!AI34</f>
        <v>1002</v>
      </c>
      <c r="AI34" s="20">
        <f t="shared" ref="AI34" si="18">AG34+AH34</f>
        <v>1047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'23.Spieltag'!AI35</f>
        <v>1000</v>
      </c>
      <c r="AI35" s="20">
        <f t="shared" ref="AI35:AI50" si="19">AG35+AH35</f>
        <v>1045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'23.Spieltag'!AI36</f>
        <v>999</v>
      </c>
      <c r="AI36" s="20">
        <f t="shared" si="19"/>
        <v>1044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'23.Spieltag'!AI37</f>
        <v>990</v>
      </c>
      <c r="AI37" s="20">
        <f t="shared" si="19"/>
        <v>1035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'23.Spieltag'!AI38</f>
        <v>990</v>
      </c>
      <c r="AI38" s="20">
        <f t="shared" si="19"/>
        <v>1035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'23.Spieltag'!AI39</f>
        <v>990</v>
      </c>
      <c r="AI39" s="20">
        <f t="shared" si="19"/>
        <v>1035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'23.Spieltag'!AI40</f>
        <v>990</v>
      </c>
      <c r="AI40" s="20">
        <f t="shared" si="19"/>
        <v>1035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'23.Spieltag'!AI41</f>
        <v>990</v>
      </c>
      <c r="AI41" s="20">
        <f t="shared" si="19"/>
        <v>1035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'23.Spieltag'!AI42</f>
        <v>990</v>
      </c>
      <c r="AI42" s="20">
        <f t="shared" si="19"/>
        <v>1035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'23.Spieltag'!AI43</f>
        <v>990</v>
      </c>
      <c r="AI43" s="20">
        <f t="shared" si="19"/>
        <v>1035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'23.Spieltag'!AI44</f>
        <v>990</v>
      </c>
      <c r="AI44" s="20">
        <f t="shared" si="19"/>
        <v>1035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'23.Spieltag'!AI45</f>
        <v>990</v>
      </c>
      <c r="AI45" s="20">
        <f t="shared" si="19"/>
        <v>1035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'23.Spieltag'!AI46</f>
        <v>990</v>
      </c>
      <c r="AI46" s="20">
        <f t="shared" si="19"/>
        <v>1035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'23.Spieltag'!AI47</f>
        <v>990</v>
      </c>
      <c r="AI47" s="20">
        <f t="shared" si="19"/>
        <v>1035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'23.Spieltag'!AI48</f>
        <v>990</v>
      </c>
      <c r="AI48" s="20">
        <f t="shared" si="19"/>
        <v>1035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'23.Spieltag'!AI49</f>
        <v>990</v>
      </c>
      <c r="AI49" s="20">
        <f t="shared" si="19"/>
        <v>1035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'23.Spieltag'!AI50</f>
        <v>990</v>
      </c>
      <c r="AI50" s="20">
        <f t="shared" si="19"/>
        <v>1035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54" priority="2" operator="equal">
      <formula>"Schalke 04"</formula>
    </cfRule>
  </conditionalFormatting>
  <conditionalFormatting sqref="L1 I3">
    <cfRule type="cellIs" dxfId="53" priority="1" operator="equal">
      <formula>"Schalke 04"</formula>
    </cfRule>
  </conditionalFormatting>
  <conditionalFormatting sqref="AG1:AG7 AG51:AG1048576">
    <cfRule type="top10" dxfId="52" priority="13" rank="3"/>
  </conditionalFormatting>
  <conditionalFormatting sqref="AG8:AG50">
    <cfRule type="top10" dxfId="51" priority="7" rank="3"/>
  </conditionalFormatting>
  <conditionalFormatting sqref="AK6:AK9">
    <cfRule type="top10" dxfId="50" priority="174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0"/>
  <sheetViews>
    <sheetView topLeftCell="B1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100</v>
      </c>
      <c r="L1" s="14" t="s">
        <v>98</v>
      </c>
      <c r="O1" s="14" t="s">
        <v>102</v>
      </c>
      <c r="R1" s="14" t="s">
        <v>56</v>
      </c>
      <c r="U1" s="14" t="s">
        <v>97</v>
      </c>
      <c r="X1" s="14" t="s">
        <v>96</v>
      </c>
      <c r="AA1" s="14" t="s">
        <v>107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W3" s="1"/>
      <c r="X3" s="14" t="s">
        <v>11</v>
      </c>
      <c r="Z3" s="1"/>
      <c r="AA3" s="14" t="s">
        <v>57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'24.Spieltag'!AI8</f>
        <v>1044</v>
      </c>
      <c r="AI8" s="20">
        <f t="shared" ref="AI8:AI18" si="10">AG8+AH8</f>
        <v>1089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1040</v>
      </c>
      <c r="AI9" s="20">
        <f t="shared" si="10"/>
        <v>1085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1050</v>
      </c>
      <c r="AI10" s="20">
        <f t="shared" si="10"/>
        <v>1095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1046</v>
      </c>
      <c r="AI11" s="20">
        <f t="shared" si="10"/>
        <v>1091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1042</v>
      </c>
      <c r="AI12" s="20">
        <f t="shared" si="10"/>
        <v>1087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1041</v>
      </c>
      <c r="AI13" s="20">
        <f t="shared" si="10"/>
        <v>1086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1046</v>
      </c>
      <c r="AI14" s="20">
        <f t="shared" si="10"/>
        <v>1091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1049</v>
      </c>
      <c r="AI15" s="20">
        <f t="shared" si="10"/>
        <v>1094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'24.Spieltag'!AI16</f>
        <v>1044</v>
      </c>
      <c r="AI16" s="20">
        <f t="shared" si="10"/>
        <v>1089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'24.Spieltag'!AI17</f>
        <v>1049</v>
      </c>
      <c r="AI17" s="20">
        <f t="shared" si="10"/>
        <v>1094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'24.Spieltag'!AI18</f>
        <v>1049</v>
      </c>
      <c r="AI18" s="20">
        <f t="shared" si="10"/>
        <v>1094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'24.Spieltag'!AI19</f>
        <v>1045</v>
      </c>
      <c r="AI19" s="20">
        <f t="shared" ref="AI19:AI23" si="14">AG19+AH19</f>
        <v>1090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'24.Spieltag'!AI20</f>
        <v>1044</v>
      </c>
      <c r="AI20" s="20">
        <f t="shared" si="14"/>
        <v>1089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'24.Spieltag'!AI21</f>
        <v>1047</v>
      </c>
      <c r="AI21" s="20">
        <f t="shared" si="14"/>
        <v>1092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'24.Spieltag'!AI22</f>
        <v>1043</v>
      </c>
      <c r="AI22" s="20">
        <f t="shared" si="14"/>
        <v>1088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'24.Spieltag'!AI23</f>
        <v>1049</v>
      </c>
      <c r="AI23" s="20">
        <f t="shared" si="14"/>
        <v>1094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'24.Spieltag'!AI24</f>
        <v>1044</v>
      </c>
      <c r="AI24" s="20">
        <f t="shared" ref="AI24:AI26" si="15">AG24+AH24</f>
        <v>1089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'24.Spieltag'!AI25</f>
        <v>1049</v>
      </c>
      <c r="AI25" s="20">
        <f t="shared" si="15"/>
        <v>1094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'24.Spieltag'!AI26</f>
        <v>1046</v>
      </c>
      <c r="AI26" s="20">
        <f t="shared" si="15"/>
        <v>1091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'24.Spieltag'!AI27</f>
        <v>1052</v>
      </c>
      <c r="AI27" s="20">
        <f t="shared" ref="AI27:AI32" si="16">AG27+AH27</f>
        <v>1097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'24.Spieltag'!AI28</f>
        <v>1041</v>
      </c>
      <c r="AI28" s="20">
        <f t="shared" si="16"/>
        <v>1086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'24.Spieltag'!AI29</f>
        <v>1043</v>
      </c>
      <c r="AI29" s="20">
        <f t="shared" si="16"/>
        <v>1088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'24.Spieltag'!AI30</f>
        <v>1047</v>
      </c>
      <c r="AI30" s="20">
        <f t="shared" si="16"/>
        <v>1092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'24.Spieltag'!AI31</f>
        <v>1044</v>
      </c>
      <c r="AI31" s="20">
        <f t="shared" si="16"/>
        <v>1089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'24.Spieltag'!AI32</f>
        <v>1046</v>
      </c>
      <c r="AI32" s="20">
        <f t="shared" si="16"/>
        <v>1091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'24.Spieltag'!AI33</f>
        <v>1046</v>
      </c>
      <c r="AI33" s="20">
        <f t="shared" ref="AI33" si="17">AG33+AH33</f>
        <v>1091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'24.Spieltag'!AI34</f>
        <v>1047</v>
      </c>
      <c r="AI34" s="20">
        <f t="shared" ref="AI34" si="18">AG34+AH34</f>
        <v>1092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'24.Spieltag'!AI35</f>
        <v>1045</v>
      </c>
      <c r="AI35" s="20">
        <f t="shared" ref="AI35:AI50" si="19">AG35+AH35</f>
        <v>1090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'24.Spieltag'!AI36</f>
        <v>1044</v>
      </c>
      <c r="AI36" s="20">
        <f t="shared" si="19"/>
        <v>1089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'24.Spieltag'!AI37</f>
        <v>1035</v>
      </c>
      <c r="AI37" s="20">
        <f t="shared" si="19"/>
        <v>1080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'24.Spieltag'!AI38</f>
        <v>1035</v>
      </c>
      <c r="AI38" s="20">
        <f t="shared" si="19"/>
        <v>1080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'24.Spieltag'!AI39</f>
        <v>1035</v>
      </c>
      <c r="AI39" s="20">
        <f t="shared" si="19"/>
        <v>1080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'24.Spieltag'!AI40</f>
        <v>1035</v>
      </c>
      <c r="AI40" s="20">
        <f t="shared" si="19"/>
        <v>1080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'24.Spieltag'!AI41</f>
        <v>1035</v>
      </c>
      <c r="AI41" s="20">
        <f t="shared" si="19"/>
        <v>1080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'24.Spieltag'!AI42</f>
        <v>1035</v>
      </c>
      <c r="AI42" s="20">
        <f t="shared" si="19"/>
        <v>1080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'24.Spieltag'!AI43</f>
        <v>1035</v>
      </c>
      <c r="AI43" s="20">
        <f t="shared" si="19"/>
        <v>1080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'24.Spieltag'!AI44</f>
        <v>1035</v>
      </c>
      <c r="AI44" s="20">
        <f t="shared" si="19"/>
        <v>1080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'24.Spieltag'!AI45</f>
        <v>1035</v>
      </c>
      <c r="AI45" s="20">
        <f t="shared" si="19"/>
        <v>1080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'24.Spieltag'!AI46</f>
        <v>1035</v>
      </c>
      <c r="AI46" s="20">
        <f t="shared" si="19"/>
        <v>1080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'24.Spieltag'!AI47</f>
        <v>1035</v>
      </c>
      <c r="AI47" s="20">
        <f t="shared" si="19"/>
        <v>1080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'24.Spieltag'!AI48</f>
        <v>1035</v>
      </c>
      <c r="AI48" s="20">
        <f t="shared" si="19"/>
        <v>1080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'24.Spieltag'!AI49</f>
        <v>1035</v>
      </c>
      <c r="AI49" s="20">
        <f t="shared" si="19"/>
        <v>1080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'24.Spieltag'!AI50</f>
        <v>1035</v>
      </c>
      <c r="AI50" s="20">
        <f t="shared" si="19"/>
        <v>1080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 A7">
    <cfRule type="colorScale" priority="8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49" priority="2" operator="equal">
      <formula>"Schalke 04"</formula>
    </cfRule>
  </conditionalFormatting>
  <conditionalFormatting sqref="F1 F3">
    <cfRule type="cellIs" dxfId="48" priority="1" operator="equal">
      <formula>"Schalke 04"</formula>
    </cfRule>
  </conditionalFormatting>
  <conditionalFormatting sqref="AG1:AG7 AG51:AG1048576">
    <cfRule type="top10" dxfId="47" priority="13" rank="3"/>
  </conditionalFormatting>
  <conditionalFormatting sqref="AG8:AG50">
    <cfRule type="top10" dxfId="46" priority="7" rank="3"/>
  </conditionalFormatting>
  <conditionalFormatting sqref="AK6">
    <cfRule type="top10" dxfId="45" priority="811" rank="3"/>
  </conditionalFormatting>
  <conditionalFormatting sqref="AK7:AK9">
    <cfRule type="top10" dxfId="44" priority="17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105</v>
      </c>
      <c r="I1" s="14" t="s">
        <v>101</v>
      </c>
      <c r="L1" s="14" t="s">
        <v>11</v>
      </c>
      <c r="O1" s="14" t="s">
        <v>104</v>
      </c>
      <c r="R1" s="14" t="s">
        <v>93</v>
      </c>
      <c r="U1" s="14" t="s">
        <v>103</v>
      </c>
      <c r="X1" s="14" t="s">
        <v>106</v>
      </c>
      <c r="AA1" s="14" t="s">
        <v>99</v>
      </c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R3" s="14" t="s">
        <v>107</v>
      </c>
      <c r="U3" s="14" t="s">
        <v>100</v>
      </c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'25.Spieltag'!AI8</f>
        <v>1089</v>
      </c>
      <c r="AI8" s="20">
        <f t="shared" ref="AI8:AI18" si="10">AG8+AH8</f>
        <v>1134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1085</v>
      </c>
      <c r="AI9" s="20">
        <f t="shared" si="10"/>
        <v>1130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1095</v>
      </c>
      <c r="AI10" s="20">
        <f t="shared" si="10"/>
        <v>1140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1091</v>
      </c>
      <c r="AI11" s="20">
        <f t="shared" si="10"/>
        <v>1136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1087</v>
      </c>
      <c r="AI12" s="20">
        <f t="shared" si="10"/>
        <v>1132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1086</v>
      </c>
      <c r="AI13" s="20">
        <f t="shared" si="10"/>
        <v>1131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1091</v>
      </c>
      <c r="AI14" s="20">
        <f t="shared" si="10"/>
        <v>1136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1094</v>
      </c>
      <c r="AI15" s="20">
        <f t="shared" si="10"/>
        <v>1139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'25.Spieltag'!AI16</f>
        <v>1089</v>
      </c>
      <c r="AI16" s="20">
        <f t="shared" si="10"/>
        <v>1134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'25.Spieltag'!AI17</f>
        <v>1094</v>
      </c>
      <c r="AI17" s="20">
        <f t="shared" si="10"/>
        <v>1139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'25.Spieltag'!AI18</f>
        <v>1094</v>
      </c>
      <c r="AI18" s="20">
        <f t="shared" si="10"/>
        <v>1139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'25.Spieltag'!AI19</f>
        <v>1090</v>
      </c>
      <c r="AI19" s="20">
        <f t="shared" ref="AI19:AI23" si="14">AG19+AH19</f>
        <v>1135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'25.Spieltag'!AI20</f>
        <v>1089</v>
      </c>
      <c r="AI20" s="20">
        <f t="shared" si="14"/>
        <v>1134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'25.Spieltag'!AI21</f>
        <v>1092</v>
      </c>
      <c r="AI21" s="20">
        <f t="shared" si="14"/>
        <v>1137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'25.Spieltag'!AI22</f>
        <v>1088</v>
      </c>
      <c r="AI22" s="20">
        <f t="shared" si="14"/>
        <v>1133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'25.Spieltag'!AI23</f>
        <v>1094</v>
      </c>
      <c r="AI23" s="20">
        <f t="shared" si="14"/>
        <v>1139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'25.Spieltag'!AI24</f>
        <v>1089</v>
      </c>
      <c r="AI24" s="20">
        <f t="shared" ref="AI24:AI26" si="15">AG24+AH24</f>
        <v>1134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'25.Spieltag'!AI25</f>
        <v>1094</v>
      </c>
      <c r="AI25" s="20">
        <f t="shared" si="15"/>
        <v>1139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'25.Spieltag'!AI26</f>
        <v>1091</v>
      </c>
      <c r="AI26" s="20">
        <f t="shared" si="15"/>
        <v>1136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'25.Spieltag'!AI27</f>
        <v>1097</v>
      </c>
      <c r="AI27" s="20">
        <f t="shared" ref="AI27:AI32" si="16">AG27+AH27</f>
        <v>1142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'25.Spieltag'!AI28</f>
        <v>1086</v>
      </c>
      <c r="AI28" s="20">
        <f t="shared" si="16"/>
        <v>1131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'25.Spieltag'!AI29</f>
        <v>1088</v>
      </c>
      <c r="AI29" s="20">
        <f t="shared" si="16"/>
        <v>1133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'25.Spieltag'!AI30</f>
        <v>1092</v>
      </c>
      <c r="AI30" s="20">
        <f t="shared" si="16"/>
        <v>1137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'25.Spieltag'!AI31</f>
        <v>1089</v>
      </c>
      <c r="AI31" s="20">
        <f t="shared" si="16"/>
        <v>1134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'25.Spieltag'!AI32</f>
        <v>1091</v>
      </c>
      <c r="AI32" s="20">
        <f t="shared" si="16"/>
        <v>1136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'25.Spieltag'!AI33</f>
        <v>1091</v>
      </c>
      <c r="AI33" s="20">
        <f t="shared" ref="AI33" si="17">AG33+AH33</f>
        <v>1136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'25.Spieltag'!AI34</f>
        <v>1092</v>
      </c>
      <c r="AI34" s="20">
        <f t="shared" ref="AI34" si="18">AG34+AH34</f>
        <v>1137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'25.Spieltag'!AI35</f>
        <v>1090</v>
      </c>
      <c r="AI35" s="20">
        <f t="shared" ref="AI35:AI50" si="19">AG35+AH35</f>
        <v>1135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'25.Spieltag'!AI36</f>
        <v>1089</v>
      </c>
      <c r="AI36" s="20">
        <f t="shared" si="19"/>
        <v>1134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'25.Spieltag'!AI37</f>
        <v>1080</v>
      </c>
      <c r="AI37" s="20">
        <f t="shared" si="19"/>
        <v>1125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'25.Spieltag'!AI38</f>
        <v>1080</v>
      </c>
      <c r="AI38" s="20">
        <f t="shared" si="19"/>
        <v>1125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'25.Spieltag'!AI39</f>
        <v>1080</v>
      </c>
      <c r="AI39" s="20">
        <f t="shared" si="19"/>
        <v>1125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'25.Spieltag'!AI40</f>
        <v>1080</v>
      </c>
      <c r="AI40" s="20">
        <f t="shared" si="19"/>
        <v>1125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'25.Spieltag'!AI41</f>
        <v>1080</v>
      </c>
      <c r="AI41" s="20">
        <f t="shared" si="19"/>
        <v>1125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'25.Spieltag'!AI42</f>
        <v>1080</v>
      </c>
      <c r="AI42" s="20">
        <f t="shared" si="19"/>
        <v>1125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'25.Spieltag'!AI43</f>
        <v>1080</v>
      </c>
      <c r="AI43" s="20">
        <f t="shared" si="19"/>
        <v>1125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'25.Spieltag'!AI44</f>
        <v>1080</v>
      </c>
      <c r="AI44" s="20">
        <f t="shared" si="19"/>
        <v>1125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'25.Spieltag'!AI45</f>
        <v>1080</v>
      </c>
      <c r="AI45" s="20">
        <f t="shared" si="19"/>
        <v>1125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'25.Spieltag'!AI46</f>
        <v>1080</v>
      </c>
      <c r="AI46" s="20">
        <f t="shared" si="19"/>
        <v>1125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'25.Spieltag'!AI47</f>
        <v>1080</v>
      </c>
      <c r="AI47" s="20">
        <f t="shared" si="19"/>
        <v>1125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'25.Spieltag'!AI48</f>
        <v>1080</v>
      </c>
      <c r="AI48" s="20">
        <f t="shared" si="19"/>
        <v>1125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'25.Spieltag'!AI49</f>
        <v>1080</v>
      </c>
      <c r="AI49" s="20">
        <f t="shared" si="19"/>
        <v>1125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'25.Spieltag'!AI50</f>
        <v>1080</v>
      </c>
      <c r="AI50" s="20">
        <f t="shared" si="19"/>
        <v>1125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F3 L3 O3 R3 U3 X3 AA3">
    <cfRule type="cellIs" dxfId="43" priority="2" operator="equal">
      <formula>"Schalke 04"</formula>
    </cfRule>
  </conditionalFormatting>
  <conditionalFormatting sqref="X1 I3">
    <cfRule type="cellIs" dxfId="42" priority="1" operator="equal">
      <formula>"Schalke 04"</formula>
    </cfRule>
  </conditionalFormatting>
  <conditionalFormatting sqref="AG1:AG7 AG51:AG1048576">
    <cfRule type="top10" dxfId="41" priority="13" rank="3"/>
  </conditionalFormatting>
  <conditionalFormatting sqref="AG8:AG50">
    <cfRule type="top10" dxfId="40" priority="7" rank="3"/>
  </conditionalFormatting>
  <conditionalFormatting sqref="AK6:AK9">
    <cfRule type="top10" dxfId="39" priority="1727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56</v>
      </c>
      <c r="I1" s="14" t="s">
        <v>97</v>
      </c>
      <c r="L1" s="14" t="s">
        <v>107</v>
      </c>
      <c r="O1" s="14" t="s">
        <v>96</v>
      </c>
      <c r="R1" s="14" t="s">
        <v>94</v>
      </c>
      <c r="U1" s="14" t="s">
        <v>100</v>
      </c>
      <c r="X1" s="14" t="s">
        <v>95</v>
      </c>
      <c r="AA1" s="14" t="s">
        <v>98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'26.Spieltag'!AI8</f>
        <v>1134</v>
      </c>
      <c r="AI8" s="20">
        <f t="shared" ref="AI8:AI18" si="10">AG8+AH8</f>
        <v>1179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1130</v>
      </c>
      <c r="AI9" s="20">
        <f t="shared" si="10"/>
        <v>1175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1140</v>
      </c>
      <c r="AI10" s="20">
        <f t="shared" si="10"/>
        <v>1185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1136</v>
      </c>
      <c r="AI11" s="20">
        <f t="shared" si="10"/>
        <v>1181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1132</v>
      </c>
      <c r="AI12" s="20">
        <f t="shared" si="10"/>
        <v>1177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1131</v>
      </c>
      <c r="AI13" s="20">
        <f t="shared" si="10"/>
        <v>1176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1136</v>
      </c>
      <c r="AI14" s="20">
        <f t="shared" si="10"/>
        <v>1181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1139</v>
      </c>
      <c r="AI15" s="20">
        <f t="shared" si="10"/>
        <v>1184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'26.Spieltag'!AI16</f>
        <v>1134</v>
      </c>
      <c r="AI16" s="20">
        <f t="shared" si="10"/>
        <v>1179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'26.Spieltag'!AI17</f>
        <v>1139</v>
      </c>
      <c r="AI17" s="20">
        <f t="shared" si="10"/>
        <v>1184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'26.Spieltag'!AI18</f>
        <v>1139</v>
      </c>
      <c r="AI18" s="20">
        <f t="shared" si="10"/>
        <v>1184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'26.Spieltag'!AI19</f>
        <v>1135</v>
      </c>
      <c r="AI19" s="20">
        <f t="shared" ref="AI19:AI23" si="14">AG19+AH19</f>
        <v>1180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'26.Spieltag'!AI20</f>
        <v>1134</v>
      </c>
      <c r="AI20" s="20">
        <f t="shared" si="14"/>
        <v>1179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'26.Spieltag'!AI21</f>
        <v>1137</v>
      </c>
      <c r="AI21" s="20">
        <f t="shared" si="14"/>
        <v>1182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'26.Spieltag'!AI22</f>
        <v>1133</v>
      </c>
      <c r="AI22" s="20">
        <f t="shared" si="14"/>
        <v>1178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'26.Spieltag'!AI23</f>
        <v>1139</v>
      </c>
      <c r="AI23" s="20">
        <f t="shared" si="14"/>
        <v>1184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'26.Spieltag'!AI24</f>
        <v>1134</v>
      </c>
      <c r="AI24" s="20">
        <f t="shared" ref="AI24:AI26" si="15">AG24+AH24</f>
        <v>1179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'26.Spieltag'!AI25</f>
        <v>1139</v>
      </c>
      <c r="AI25" s="20">
        <f t="shared" si="15"/>
        <v>1184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'26.Spieltag'!AI26</f>
        <v>1136</v>
      </c>
      <c r="AI26" s="20">
        <f t="shared" si="15"/>
        <v>1181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'26.Spieltag'!AI27</f>
        <v>1142</v>
      </c>
      <c r="AI27" s="20">
        <f t="shared" ref="AI27:AI32" si="16">AG27+AH27</f>
        <v>1187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'26.Spieltag'!AI28</f>
        <v>1131</v>
      </c>
      <c r="AI28" s="20">
        <f t="shared" si="16"/>
        <v>1176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'26.Spieltag'!AI29</f>
        <v>1133</v>
      </c>
      <c r="AI29" s="20">
        <f t="shared" si="16"/>
        <v>1178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'26.Spieltag'!AI30</f>
        <v>1137</v>
      </c>
      <c r="AI30" s="20">
        <f t="shared" si="16"/>
        <v>1182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'26.Spieltag'!AI31</f>
        <v>1134</v>
      </c>
      <c r="AI31" s="20">
        <f t="shared" si="16"/>
        <v>1179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'26.Spieltag'!AI32</f>
        <v>1136</v>
      </c>
      <c r="AI32" s="20">
        <f t="shared" si="16"/>
        <v>1181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'26.Spieltag'!AI33</f>
        <v>1136</v>
      </c>
      <c r="AI33" s="20">
        <f t="shared" ref="AI33" si="17">AG33+AH33</f>
        <v>1181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'26.Spieltag'!AI34</f>
        <v>1137</v>
      </c>
      <c r="AI34" s="20">
        <f t="shared" ref="AI34" si="18">AG34+AH34</f>
        <v>1182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'26.Spieltag'!AI35</f>
        <v>1135</v>
      </c>
      <c r="AI35" s="20">
        <f t="shared" ref="AI35:AI50" si="19">AG35+AH35</f>
        <v>1180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'26.Spieltag'!AI36</f>
        <v>1134</v>
      </c>
      <c r="AI36" s="20">
        <f t="shared" si="19"/>
        <v>1179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'26.Spieltag'!AI37</f>
        <v>1125</v>
      </c>
      <c r="AI37" s="20">
        <f t="shared" si="19"/>
        <v>1170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'26.Spieltag'!AI38</f>
        <v>1125</v>
      </c>
      <c r="AI38" s="20">
        <f t="shared" si="19"/>
        <v>1170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'26.Spieltag'!AI39</f>
        <v>1125</v>
      </c>
      <c r="AI39" s="20">
        <f t="shared" si="19"/>
        <v>1170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'26.Spieltag'!AI40</f>
        <v>1125</v>
      </c>
      <c r="AI40" s="20">
        <f t="shared" si="19"/>
        <v>1170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'26.Spieltag'!AI41</f>
        <v>1125</v>
      </c>
      <c r="AI41" s="20">
        <f t="shared" si="19"/>
        <v>1170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'26.Spieltag'!AI42</f>
        <v>1125</v>
      </c>
      <c r="AI42" s="20">
        <f t="shared" si="19"/>
        <v>1170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'26.Spieltag'!AI43</f>
        <v>1125</v>
      </c>
      <c r="AI43" s="20">
        <f t="shared" si="19"/>
        <v>1170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'26.Spieltag'!AI44</f>
        <v>1125</v>
      </c>
      <c r="AI44" s="20">
        <f t="shared" si="19"/>
        <v>1170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'26.Spieltag'!AI45</f>
        <v>1125</v>
      </c>
      <c r="AI45" s="20">
        <f t="shared" si="19"/>
        <v>1170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'26.Spieltag'!AI46</f>
        <v>1125</v>
      </c>
      <c r="AI46" s="20">
        <f t="shared" si="19"/>
        <v>1170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'26.Spieltag'!AI47</f>
        <v>1125</v>
      </c>
      <c r="AI47" s="20">
        <f t="shared" si="19"/>
        <v>1170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'26.Spieltag'!AI48</f>
        <v>1125</v>
      </c>
      <c r="AI48" s="20">
        <f t="shared" si="19"/>
        <v>1170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'26.Spieltag'!AI49</f>
        <v>1125</v>
      </c>
      <c r="AI49" s="20">
        <f t="shared" si="19"/>
        <v>1170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'26.Spieltag'!AI50</f>
        <v>1125</v>
      </c>
      <c r="AI50" s="20">
        <f t="shared" si="19"/>
        <v>1170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I3 L3 O3 R3 U3 X3 AA3">
    <cfRule type="cellIs" dxfId="38" priority="2" operator="equal">
      <formula>"Schalke 04"</formula>
    </cfRule>
  </conditionalFormatting>
  <conditionalFormatting sqref="X1 F3">
    <cfRule type="cellIs" dxfId="37" priority="1" operator="equal">
      <formula>"Schalke 04"</formula>
    </cfRule>
  </conditionalFormatting>
  <conditionalFormatting sqref="AG1:AG7 AG51:AG1048576">
    <cfRule type="top10" dxfId="36" priority="13" rank="3"/>
  </conditionalFormatting>
  <conditionalFormatting sqref="AG8:AG50">
    <cfRule type="top10" dxfId="35" priority="7" rank="3"/>
  </conditionalFormatting>
  <conditionalFormatting sqref="AK6:AK9">
    <cfRule type="top10" dxfId="34" priority="1718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0"/>
  <sheetViews>
    <sheetView topLeftCell="A3"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99</v>
      </c>
      <c r="I1" s="14" t="s">
        <v>105</v>
      </c>
      <c r="L1" s="14" t="s">
        <v>96</v>
      </c>
      <c r="O1" s="14" t="s">
        <v>104</v>
      </c>
      <c r="R1" s="14" t="s">
        <v>93</v>
      </c>
      <c r="T1" s="11"/>
      <c r="U1" s="14" t="s">
        <v>57</v>
      </c>
      <c r="X1" s="14" t="s">
        <v>103</v>
      </c>
      <c r="AA1" s="14" t="s">
        <v>11</v>
      </c>
      <c r="AD1" s="14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98</v>
      </c>
      <c r="O3" s="14" t="s">
        <v>107</v>
      </c>
      <c r="R3" s="14" t="s">
        <v>100</v>
      </c>
      <c r="U3" s="14" t="s">
        <v>102</v>
      </c>
      <c r="X3" s="14" t="s">
        <v>101</v>
      </c>
      <c r="AA3" s="14" t="s">
        <v>56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'27.Spieltag'!AI8</f>
        <v>1179</v>
      </c>
      <c r="AI8" s="20">
        <f t="shared" ref="AI8:AI18" si="10">AG8+AH8</f>
        <v>1224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1175</v>
      </c>
      <c r="AI9" s="20">
        <f t="shared" si="10"/>
        <v>1220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1185</v>
      </c>
      <c r="AI10" s="20">
        <f t="shared" si="10"/>
        <v>1230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1181</v>
      </c>
      <c r="AI11" s="20">
        <f t="shared" si="10"/>
        <v>1226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1177</v>
      </c>
      <c r="AI12" s="20">
        <f t="shared" si="10"/>
        <v>1222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1176</v>
      </c>
      <c r="AI13" s="20">
        <f t="shared" si="10"/>
        <v>1221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1181</v>
      </c>
      <c r="AI14" s="20">
        <f t="shared" si="10"/>
        <v>1226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1184</v>
      </c>
      <c r="AI15" s="20">
        <f t="shared" si="10"/>
        <v>1229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'27.Spieltag'!AI16</f>
        <v>1179</v>
      </c>
      <c r="AI16" s="20">
        <f t="shared" si="10"/>
        <v>1224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'27.Spieltag'!AI17</f>
        <v>1184</v>
      </c>
      <c r="AI17" s="20">
        <f t="shared" si="10"/>
        <v>1229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'27.Spieltag'!AI18</f>
        <v>1184</v>
      </c>
      <c r="AI18" s="20">
        <f t="shared" si="10"/>
        <v>1229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'27.Spieltag'!AI19</f>
        <v>1180</v>
      </c>
      <c r="AI19" s="20">
        <f t="shared" ref="AI19:AI23" si="14">AG19+AH19</f>
        <v>1225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'27.Spieltag'!AI20</f>
        <v>1179</v>
      </c>
      <c r="AI20" s="20">
        <f t="shared" si="14"/>
        <v>1224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'27.Spieltag'!AI21</f>
        <v>1182</v>
      </c>
      <c r="AI21" s="20">
        <f t="shared" si="14"/>
        <v>1227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'27.Spieltag'!AI22</f>
        <v>1178</v>
      </c>
      <c r="AI22" s="20">
        <f t="shared" si="14"/>
        <v>1223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'27.Spieltag'!AI23</f>
        <v>1184</v>
      </c>
      <c r="AI23" s="20">
        <f t="shared" si="14"/>
        <v>1229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'27.Spieltag'!AI24</f>
        <v>1179</v>
      </c>
      <c r="AI24" s="20">
        <f t="shared" ref="AI24:AI26" si="15">AG24+AH24</f>
        <v>1224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'27.Spieltag'!AI25</f>
        <v>1184</v>
      </c>
      <c r="AI25" s="20">
        <f t="shared" si="15"/>
        <v>1229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'27.Spieltag'!AI26</f>
        <v>1181</v>
      </c>
      <c r="AI26" s="20">
        <f t="shared" si="15"/>
        <v>1226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'27.Spieltag'!AI27</f>
        <v>1187</v>
      </c>
      <c r="AI27" s="20">
        <f t="shared" ref="AI27:AI32" si="16">AG27+AH27</f>
        <v>1232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'27.Spieltag'!AI28</f>
        <v>1176</v>
      </c>
      <c r="AI28" s="20">
        <f t="shared" si="16"/>
        <v>1221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'27.Spieltag'!AI29</f>
        <v>1178</v>
      </c>
      <c r="AI29" s="20">
        <f t="shared" si="16"/>
        <v>1223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'27.Spieltag'!AI30</f>
        <v>1182</v>
      </c>
      <c r="AI30" s="20">
        <f t="shared" si="16"/>
        <v>1227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'27.Spieltag'!AI31</f>
        <v>1179</v>
      </c>
      <c r="AI31" s="20">
        <f t="shared" si="16"/>
        <v>1224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'27.Spieltag'!AI32</f>
        <v>1181</v>
      </c>
      <c r="AI32" s="20">
        <f t="shared" si="16"/>
        <v>1226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'27.Spieltag'!AI33</f>
        <v>1181</v>
      </c>
      <c r="AI33" s="20">
        <f t="shared" ref="AI33" si="17">AG33+AH33</f>
        <v>1226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'27.Spieltag'!AI34</f>
        <v>1182</v>
      </c>
      <c r="AI34" s="20">
        <f t="shared" ref="AI34" si="18">AG34+AH34</f>
        <v>1227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'27.Spieltag'!AI35</f>
        <v>1180</v>
      </c>
      <c r="AI35" s="20">
        <f t="shared" ref="AI35:AI50" si="19">AG35+AH35</f>
        <v>1225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'27.Spieltag'!AI36</f>
        <v>1179</v>
      </c>
      <c r="AI36" s="20">
        <f t="shared" si="19"/>
        <v>1224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'27.Spieltag'!AI37</f>
        <v>1170</v>
      </c>
      <c r="AI37" s="20">
        <f t="shared" si="19"/>
        <v>1215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'27.Spieltag'!AI38</f>
        <v>1170</v>
      </c>
      <c r="AI38" s="20">
        <f t="shared" si="19"/>
        <v>1215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'27.Spieltag'!AI39</f>
        <v>1170</v>
      </c>
      <c r="AI39" s="20">
        <f t="shared" si="19"/>
        <v>1215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'27.Spieltag'!AI40</f>
        <v>1170</v>
      </c>
      <c r="AI40" s="20">
        <f t="shared" si="19"/>
        <v>1215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'27.Spieltag'!AI41</f>
        <v>1170</v>
      </c>
      <c r="AI41" s="20">
        <f t="shared" si="19"/>
        <v>1215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'27.Spieltag'!AI42</f>
        <v>1170</v>
      </c>
      <c r="AI42" s="20">
        <f t="shared" si="19"/>
        <v>1215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'27.Spieltag'!AI43</f>
        <v>1170</v>
      </c>
      <c r="AI43" s="20">
        <f t="shared" si="19"/>
        <v>1215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'27.Spieltag'!AI44</f>
        <v>1170</v>
      </c>
      <c r="AI44" s="20">
        <f t="shared" si="19"/>
        <v>1215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'27.Spieltag'!AI45</f>
        <v>1170</v>
      </c>
      <c r="AI45" s="20">
        <f t="shared" si="19"/>
        <v>1215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'27.Spieltag'!AI46</f>
        <v>1170</v>
      </c>
      <c r="AI46" s="20">
        <f t="shared" si="19"/>
        <v>1215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'27.Spieltag'!AI47</f>
        <v>1170</v>
      </c>
      <c r="AI47" s="20">
        <f t="shared" si="19"/>
        <v>1215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'27.Spieltag'!AI48</f>
        <v>1170</v>
      </c>
      <c r="AI48" s="20">
        <f t="shared" si="19"/>
        <v>1215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'27.Spieltag'!AI49</f>
        <v>1170</v>
      </c>
      <c r="AI49" s="20">
        <f t="shared" si="19"/>
        <v>1215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'27.Spieltag'!AI50</f>
        <v>1170</v>
      </c>
      <c r="AI50" s="20">
        <f t="shared" si="19"/>
        <v>1215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33" priority="1" operator="equal">
      <formula>"Schalke 04"</formula>
    </cfRule>
  </conditionalFormatting>
  <conditionalFormatting sqref="AG1:AG7 AG51:AG1048576">
    <cfRule type="top10" dxfId="32" priority="12" rank="3"/>
  </conditionalFormatting>
  <conditionalFormatting sqref="AG8:AG50">
    <cfRule type="top10" dxfId="31" priority="6" rank="3"/>
  </conditionalFormatting>
  <conditionalFormatting sqref="AK6:AK9">
    <cfRule type="top10" dxfId="30" priority="170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107</v>
      </c>
      <c r="I1" s="14" t="s">
        <v>103</v>
      </c>
      <c r="L1" s="14" t="s">
        <v>97</v>
      </c>
      <c r="O1" s="14" t="s">
        <v>101</v>
      </c>
      <c r="R1" s="14" t="s">
        <v>102</v>
      </c>
      <c r="U1" s="14" t="s">
        <v>100</v>
      </c>
      <c r="X1" s="14" t="s">
        <v>94</v>
      </c>
      <c r="AA1" s="14" t="s">
        <v>95</v>
      </c>
    </row>
    <row r="3" spans="1:40" ht="12" x14ac:dyDescent="0.2">
      <c r="C3" s="14" t="s">
        <v>93</v>
      </c>
      <c r="F3" s="14" t="s">
        <v>96</v>
      </c>
      <c r="H3" s="1"/>
      <c r="I3" s="14" t="s">
        <v>106</v>
      </c>
      <c r="L3" s="14" t="s">
        <v>98</v>
      </c>
      <c r="O3" s="14" t="s">
        <v>99</v>
      </c>
      <c r="R3" s="14" t="s">
        <v>105</v>
      </c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'28.Spieltag'!AI8</f>
        <v>1224</v>
      </c>
      <c r="AI8" s="20">
        <f t="shared" ref="AI8:AI23" si="10">AG8+AH8</f>
        <v>1269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1220</v>
      </c>
      <c r="AI9" s="20">
        <f t="shared" si="10"/>
        <v>1265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1230</v>
      </c>
      <c r="AI10" s="20">
        <f t="shared" si="10"/>
        <v>1275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1226</v>
      </c>
      <c r="AI11" s="20">
        <f t="shared" si="10"/>
        <v>1271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1222</v>
      </c>
      <c r="AI12" s="20">
        <f t="shared" si="10"/>
        <v>1267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1221</v>
      </c>
      <c r="AI13" s="20">
        <f t="shared" si="10"/>
        <v>1266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1226</v>
      </c>
      <c r="AI14" s="20">
        <f t="shared" si="10"/>
        <v>1271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1229</v>
      </c>
      <c r="AI15" s="20">
        <f t="shared" si="10"/>
        <v>1274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'28.Spieltag'!AI16</f>
        <v>1224</v>
      </c>
      <c r="AI16" s="20">
        <f t="shared" si="10"/>
        <v>1269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'28.Spieltag'!AI17</f>
        <v>1229</v>
      </c>
      <c r="AI17" s="20">
        <f t="shared" si="10"/>
        <v>1274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'28.Spieltag'!AI18</f>
        <v>1229</v>
      </c>
      <c r="AI18" s="20">
        <f t="shared" si="10"/>
        <v>1274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'28.Spieltag'!AI19</f>
        <v>1225</v>
      </c>
      <c r="AI19" s="20">
        <f t="shared" si="10"/>
        <v>1270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'28.Spieltag'!AI20</f>
        <v>1224</v>
      </c>
      <c r="AI20" s="20">
        <f t="shared" si="10"/>
        <v>1269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'28.Spieltag'!AI21</f>
        <v>1227</v>
      </c>
      <c r="AI21" s="20">
        <f t="shared" si="10"/>
        <v>1272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'28.Spieltag'!AI22</f>
        <v>1223</v>
      </c>
      <c r="AI22" s="20">
        <f t="shared" si="10"/>
        <v>1268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'28.Spieltag'!AI23</f>
        <v>1229</v>
      </c>
      <c r="AI23" s="20">
        <f t="shared" si="10"/>
        <v>1274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'28.Spieltag'!AI24</f>
        <v>1224</v>
      </c>
      <c r="AI24" s="20">
        <f t="shared" ref="AI24:AI26" si="14">AG24+AH24</f>
        <v>1269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1229</v>
      </c>
      <c r="AI25" s="20">
        <f t="shared" si="14"/>
        <v>1274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1226</v>
      </c>
      <c r="AI26" s="20">
        <f t="shared" si="14"/>
        <v>1271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'28.Spieltag'!AI27</f>
        <v>1232</v>
      </c>
      <c r="AI27" s="20">
        <f t="shared" ref="AI27:AI32" si="15">AG27+AH27</f>
        <v>1277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'28.Spieltag'!AI28</f>
        <v>1221</v>
      </c>
      <c r="AI28" s="20">
        <f t="shared" si="15"/>
        <v>1266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'28.Spieltag'!AI29</f>
        <v>1223</v>
      </c>
      <c r="AI29" s="20">
        <f t="shared" si="15"/>
        <v>1268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'28.Spieltag'!AI30</f>
        <v>1227</v>
      </c>
      <c r="AI30" s="20">
        <f t="shared" si="15"/>
        <v>1272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'28.Spieltag'!AI31</f>
        <v>1224</v>
      </c>
      <c r="AI31" s="20">
        <f t="shared" si="15"/>
        <v>1269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'28.Spieltag'!AI32</f>
        <v>1226</v>
      </c>
      <c r="AI32" s="20">
        <f t="shared" si="15"/>
        <v>1271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'28.Spieltag'!AI33</f>
        <v>1226</v>
      </c>
      <c r="AI33" s="20">
        <f t="shared" ref="AI33" si="16">AG33+AH33</f>
        <v>1271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'28.Spieltag'!AI34</f>
        <v>1227</v>
      </c>
      <c r="AI34" s="20">
        <f t="shared" ref="AI34" si="17">AG34+AH34</f>
        <v>1272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'28.Spieltag'!AI35</f>
        <v>1225</v>
      </c>
      <c r="AI35" s="20">
        <f t="shared" ref="AI35:AI50" si="18">AG35+AH35</f>
        <v>1270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'28.Spieltag'!AI36</f>
        <v>1224</v>
      </c>
      <c r="AI36" s="20">
        <f t="shared" si="18"/>
        <v>1269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'28.Spieltag'!AI37</f>
        <v>1215</v>
      </c>
      <c r="AI37" s="20">
        <f t="shared" si="18"/>
        <v>1260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'28.Spieltag'!AI38</f>
        <v>1215</v>
      </c>
      <c r="AI38" s="20">
        <f t="shared" si="18"/>
        <v>1260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'28.Spieltag'!AI39</f>
        <v>1215</v>
      </c>
      <c r="AI39" s="20">
        <f t="shared" si="18"/>
        <v>1260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'28.Spieltag'!AI40</f>
        <v>1215</v>
      </c>
      <c r="AI40" s="20">
        <f t="shared" si="18"/>
        <v>1260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'28.Spieltag'!AI41</f>
        <v>1215</v>
      </c>
      <c r="AI41" s="20">
        <f t="shared" si="18"/>
        <v>1260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'28.Spieltag'!AI42</f>
        <v>1215</v>
      </c>
      <c r="AI42" s="20">
        <f t="shared" si="18"/>
        <v>1260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'28.Spieltag'!AI43</f>
        <v>1215</v>
      </c>
      <c r="AI43" s="20">
        <f t="shared" si="18"/>
        <v>1260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'28.Spieltag'!AI44</f>
        <v>1215</v>
      </c>
      <c r="AI44" s="20">
        <f t="shared" si="18"/>
        <v>1260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'28.Spieltag'!AI45</f>
        <v>1215</v>
      </c>
      <c r="AI45" s="20">
        <f t="shared" si="18"/>
        <v>1260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'28.Spieltag'!AI46</f>
        <v>1215</v>
      </c>
      <c r="AI46" s="20">
        <f t="shared" si="18"/>
        <v>1260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'28.Spieltag'!AI47</f>
        <v>1215</v>
      </c>
      <c r="AI47" s="20">
        <f t="shared" si="18"/>
        <v>1260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'28.Spieltag'!AI48</f>
        <v>1215</v>
      </c>
      <c r="AI48" s="20">
        <f t="shared" si="18"/>
        <v>1260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'28.Spieltag'!AI49</f>
        <v>1215</v>
      </c>
      <c r="AI49" s="20">
        <f t="shared" si="18"/>
        <v>1260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'28.Spieltag'!AI50</f>
        <v>1215</v>
      </c>
      <c r="AI50" s="20">
        <f t="shared" si="18"/>
        <v>1260</v>
      </c>
      <c r="AJ50" s="21">
        <f t="shared" si="19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C3 F3 L3 O3 R3 U3 X3 AA3">
    <cfRule type="cellIs" dxfId="29" priority="2" operator="equal">
      <formula>"Schalke 04"</formula>
    </cfRule>
  </conditionalFormatting>
  <conditionalFormatting sqref="AA1 I3">
    <cfRule type="cellIs" dxfId="28" priority="1" operator="equal">
      <formula>"Schalke 04"</formula>
    </cfRule>
  </conditionalFormatting>
  <conditionalFormatting sqref="AG1:AG7 AG51:AG1048576">
    <cfRule type="top10" dxfId="27" priority="13" rank="3"/>
  </conditionalFormatting>
  <conditionalFormatting sqref="AG8:AG50">
    <cfRule type="top10" dxfId="26" priority="7" rank="3"/>
  </conditionalFormatting>
  <conditionalFormatting sqref="AK6:AK9">
    <cfRule type="top10" dxfId="25" priority="170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105</v>
      </c>
      <c r="F1" s="14" t="s">
        <v>104</v>
      </c>
      <c r="I1" s="14" t="s">
        <v>93</v>
      </c>
      <c r="L1" s="14" t="s">
        <v>98</v>
      </c>
      <c r="O1" s="14" t="s">
        <v>99</v>
      </c>
      <c r="R1" s="14" t="s">
        <v>11</v>
      </c>
      <c r="U1" s="14" t="s">
        <v>96</v>
      </c>
      <c r="X1" s="14" t="s">
        <v>106</v>
      </c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107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'29.Spieltag'!AI8</f>
        <v>1269</v>
      </c>
      <c r="AI8" s="20">
        <f t="shared" ref="AI8:AI23" si="10">AG8+AH8</f>
        <v>1314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1265</v>
      </c>
      <c r="AI9" s="20">
        <f t="shared" si="10"/>
        <v>1310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1275</v>
      </c>
      <c r="AI10" s="20">
        <f t="shared" si="10"/>
        <v>1320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1271</v>
      </c>
      <c r="AI11" s="20">
        <f t="shared" si="10"/>
        <v>1316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1267</v>
      </c>
      <c r="AI12" s="20">
        <f t="shared" si="10"/>
        <v>1312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1266</v>
      </c>
      <c r="AI13" s="20">
        <f t="shared" si="10"/>
        <v>1311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1271</v>
      </c>
      <c r="AI14" s="20">
        <f t="shared" si="10"/>
        <v>1316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1274</v>
      </c>
      <c r="AI15" s="20">
        <f t="shared" si="10"/>
        <v>1319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'29.Spieltag'!AI16</f>
        <v>1269</v>
      </c>
      <c r="AI16" s="20">
        <f t="shared" si="10"/>
        <v>1314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'29.Spieltag'!AI17</f>
        <v>1274</v>
      </c>
      <c r="AI17" s="20">
        <f t="shared" si="10"/>
        <v>1319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'29.Spieltag'!AI18</f>
        <v>1274</v>
      </c>
      <c r="AI18" s="20">
        <f t="shared" si="10"/>
        <v>1319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'29.Spieltag'!AI19</f>
        <v>1270</v>
      </c>
      <c r="AI19" s="20">
        <f t="shared" si="10"/>
        <v>1315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'29.Spieltag'!AI20</f>
        <v>1269</v>
      </c>
      <c r="AI20" s="20">
        <f t="shared" si="10"/>
        <v>1314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'29.Spieltag'!AI21</f>
        <v>1272</v>
      </c>
      <c r="AI21" s="20">
        <f t="shared" si="10"/>
        <v>1317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'29.Spieltag'!AI22</f>
        <v>1268</v>
      </c>
      <c r="AI22" s="20">
        <f t="shared" si="10"/>
        <v>1313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'29.Spieltag'!AI23</f>
        <v>1274</v>
      </c>
      <c r="AI23" s="20">
        <f t="shared" si="10"/>
        <v>1319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'29.Spieltag'!AI24</f>
        <v>1269</v>
      </c>
      <c r="AI24" s="20">
        <f t="shared" ref="AI24:AI26" si="14">AG24+AH24</f>
        <v>1314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1274</v>
      </c>
      <c r="AI25" s="20">
        <f t="shared" si="14"/>
        <v>1319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1271</v>
      </c>
      <c r="AI26" s="20">
        <f t="shared" si="14"/>
        <v>1316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'29.Spieltag'!AI27</f>
        <v>1277</v>
      </c>
      <c r="AI27" s="20">
        <f t="shared" ref="AI27:AI32" si="15">AG27+AH27</f>
        <v>1322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'29.Spieltag'!AI28</f>
        <v>1266</v>
      </c>
      <c r="AI28" s="20">
        <f t="shared" si="15"/>
        <v>1311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'29.Spieltag'!AI29</f>
        <v>1268</v>
      </c>
      <c r="AI29" s="20">
        <f t="shared" si="15"/>
        <v>1313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'29.Spieltag'!AI30</f>
        <v>1272</v>
      </c>
      <c r="AI30" s="20">
        <f t="shared" si="15"/>
        <v>1317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'29.Spieltag'!AI31</f>
        <v>1269</v>
      </c>
      <c r="AI31" s="20">
        <f t="shared" si="15"/>
        <v>1314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'29.Spieltag'!AI32</f>
        <v>1271</v>
      </c>
      <c r="AI32" s="20">
        <f t="shared" si="15"/>
        <v>1316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'29.Spieltag'!AI33</f>
        <v>1271</v>
      </c>
      <c r="AI33" s="20">
        <f t="shared" ref="AI33" si="16">AG33+AH33</f>
        <v>1316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'29.Spieltag'!AI34</f>
        <v>1272</v>
      </c>
      <c r="AI34" s="20">
        <f t="shared" ref="AI34" si="17">AG34+AH34</f>
        <v>1317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'29.Spieltag'!AI35</f>
        <v>1270</v>
      </c>
      <c r="AI35" s="20">
        <f t="shared" ref="AI35:AI50" si="18">AG35+AH35</f>
        <v>1315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'29.Spieltag'!AI36</f>
        <v>1269</v>
      </c>
      <c r="AI36" s="20">
        <f t="shared" si="18"/>
        <v>1314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'29.Spieltag'!AI37</f>
        <v>1260</v>
      </c>
      <c r="AI37" s="20">
        <f t="shared" si="18"/>
        <v>1305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'29.Spieltag'!AI38</f>
        <v>1260</v>
      </c>
      <c r="AI38" s="20">
        <f t="shared" si="18"/>
        <v>1305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'29.Spieltag'!AI39</f>
        <v>1260</v>
      </c>
      <c r="AI39" s="20">
        <f t="shared" si="18"/>
        <v>1305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'29.Spieltag'!AI40</f>
        <v>1260</v>
      </c>
      <c r="AI40" s="20">
        <f t="shared" si="18"/>
        <v>1305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'29.Spieltag'!AI41</f>
        <v>1260</v>
      </c>
      <c r="AI41" s="20">
        <f t="shared" si="18"/>
        <v>1305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'29.Spieltag'!AI42</f>
        <v>1260</v>
      </c>
      <c r="AI42" s="20">
        <f t="shared" si="18"/>
        <v>1305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'29.Spieltag'!AI43</f>
        <v>1260</v>
      </c>
      <c r="AI43" s="20">
        <f t="shared" si="18"/>
        <v>1305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'29.Spieltag'!AI44</f>
        <v>1260</v>
      </c>
      <c r="AI44" s="20">
        <f t="shared" si="18"/>
        <v>1305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'29.Spieltag'!AI45</f>
        <v>1260</v>
      </c>
      <c r="AI45" s="20">
        <f t="shared" si="18"/>
        <v>1305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'29.Spieltag'!AI46</f>
        <v>1260</v>
      </c>
      <c r="AI46" s="20">
        <f t="shared" si="18"/>
        <v>1305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'29.Spieltag'!AI47</f>
        <v>1260</v>
      </c>
      <c r="AI47" s="20">
        <f t="shared" si="18"/>
        <v>1305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'29.Spieltag'!AI48</f>
        <v>1260</v>
      </c>
      <c r="AI48" s="20">
        <f t="shared" si="18"/>
        <v>1305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'29.Spieltag'!AI49</f>
        <v>1260</v>
      </c>
      <c r="AI49" s="20">
        <f t="shared" si="18"/>
        <v>1305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'29.Spieltag'!AI50</f>
        <v>1260</v>
      </c>
      <c r="AI50" s="20">
        <f t="shared" si="18"/>
        <v>1305</v>
      </c>
      <c r="AJ50" s="21">
        <f t="shared" si="19"/>
        <v>30</v>
      </c>
      <c r="AK50" s="1"/>
    </row>
  </sheetData>
  <sortState xmlns:xlrd2="http://schemas.microsoft.com/office/spreadsheetml/2017/richdata2" ref="A8:AJ25">
    <sortCondition ref="A8:A25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24" priority="1" operator="equal">
      <formula>"Schalke 04"</formula>
    </cfRule>
  </conditionalFormatting>
  <conditionalFormatting sqref="AG1:AG7 AG51:AG1048576">
    <cfRule type="top10" dxfId="23" priority="12" rank="3"/>
  </conditionalFormatting>
  <conditionalFormatting sqref="AG8:AG50">
    <cfRule type="top10" dxfId="22" priority="6" rank="3"/>
  </conditionalFormatting>
  <conditionalFormatting sqref="AK6:AK9">
    <cfRule type="top10" dxfId="21" priority="169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94</v>
      </c>
      <c r="I1" s="14" t="s">
        <v>99</v>
      </c>
      <c r="L1" s="14" t="s">
        <v>95</v>
      </c>
      <c r="O1" s="14" t="s">
        <v>56</v>
      </c>
      <c r="R1" s="14" t="s">
        <v>102</v>
      </c>
      <c r="U1" s="14" t="s">
        <v>97</v>
      </c>
      <c r="X1" s="14" t="s">
        <v>103</v>
      </c>
      <c r="AA1" s="14" t="s">
        <v>100</v>
      </c>
    </row>
    <row r="3" spans="1:40" ht="12" x14ac:dyDescent="0.2">
      <c r="C3" s="14" t="s">
        <v>93</v>
      </c>
      <c r="F3" s="14" t="s">
        <v>96</v>
      </c>
      <c r="I3" s="14" t="s">
        <v>106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'30.Spieltag'!AI8</f>
        <v>1314</v>
      </c>
      <c r="AI8" s="20">
        <f t="shared" ref="AI8:AI18" si="10">AG8+AH8</f>
        <v>1359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1310</v>
      </c>
      <c r="AI9" s="20">
        <f t="shared" si="10"/>
        <v>1355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1320</v>
      </c>
      <c r="AI10" s="20">
        <f t="shared" si="10"/>
        <v>1365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1316</v>
      </c>
      <c r="AI11" s="20">
        <f t="shared" si="10"/>
        <v>1361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1312</v>
      </c>
      <c r="AI12" s="20">
        <f t="shared" si="10"/>
        <v>1357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1311</v>
      </c>
      <c r="AI13" s="20">
        <f t="shared" si="10"/>
        <v>1356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1316</v>
      </c>
      <c r="AI14" s="20">
        <f t="shared" si="10"/>
        <v>1361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1319</v>
      </c>
      <c r="AI15" s="20">
        <f t="shared" si="10"/>
        <v>1364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'30.Spieltag'!AI16</f>
        <v>1314</v>
      </c>
      <c r="AI16" s="20">
        <f t="shared" si="10"/>
        <v>1359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'30.Spieltag'!AI17</f>
        <v>1319</v>
      </c>
      <c r="AI17" s="20">
        <f t="shared" si="10"/>
        <v>1364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'30.Spieltag'!AI18</f>
        <v>1319</v>
      </c>
      <c r="AI18" s="20">
        <f t="shared" si="10"/>
        <v>1364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'30.Spieltag'!AI19</f>
        <v>1315</v>
      </c>
      <c r="AI19" s="20">
        <f t="shared" ref="AI19:AI23" si="14">AG19+AH19</f>
        <v>1360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'30.Spieltag'!AI20</f>
        <v>1314</v>
      </c>
      <c r="AI20" s="20">
        <f t="shared" si="14"/>
        <v>1359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'30.Spieltag'!AI21</f>
        <v>1317</v>
      </c>
      <c r="AI21" s="20">
        <f t="shared" si="14"/>
        <v>1362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'30.Spieltag'!AI22</f>
        <v>1313</v>
      </c>
      <c r="AI22" s="20">
        <f t="shared" si="14"/>
        <v>1358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'30.Spieltag'!AI23</f>
        <v>1319</v>
      </c>
      <c r="AI23" s="20">
        <f t="shared" si="14"/>
        <v>1364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'30.Spieltag'!AI24</f>
        <v>1314</v>
      </c>
      <c r="AI24" s="20">
        <f t="shared" ref="AI24:AI26" si="15">AG24+AH24</f>
        <v>1359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'30.Spieltag'!AI25</f>
        <v>1319</v>
      </c>
      <c r="AI25" s="20">
        <f t="shared" si="15"/>
        <v>1364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'30.Spieltag'!AI26</f>
        <v>1316</v>
      </c>
      <c r="AI26" s="20">
        <f t="shared" si="15"/>
        <v>1361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'30.Spieltag'!AI27</f>
        <v>1322</v>
      </c>
      <c r="AI27" s="20">
        <f t="shared" ref="AI27:AI32" si="16">AG27+AH27</f>
        <v>1367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'30.Spieltag'!AI28</f>
        <v>1311</v>
      </c>
      <c r="AI28" s="20">
        <f t="shared" si="16"/>
        <v>1356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'30.Spieltag'!AI29</f>
        <v>1313</v>
      </c>
      <c r="AI29" s="20">
        <f t="shared" si="16"/>
        <v>1358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'30.Spieltag'!AI30</f>
        <v>1317</v>
      </c>
      <c r="AI30" s="20">
        <f t="shared" si="16"/>
        <v>1362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'30.Spieltag'!AI31</f>
        <v>1314</v>
      </c>
      <c r="AI31" s="20">
        <f t="shared" si="16"/>
        <v>1359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'30.Spieltag'!AI32</f>
        <v>1316</v>
      </c>
      <c r="AI32" s="20">
        <f t="shared" si="16"/>
        <v>1361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'30.Spieltag'!AI33</f>
        <v>1316</v>
      </c>
      <c r="AI33" s="20">
        <f t="shared" ref="AI33" si="17">AG33+AH33</f>
        <v>1361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'30.Spieltag'!AI34</f>
        <v>1317</v>
      </c>
      <c r="AI34" s="20">
        <f t="shared" ref="AI34" si="18">AG34+AH34</f>
        <v>1362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'30.Spieltag'!AI35</f>
        <v>1315</v>
      </c>
      <c r="AI35" s="20">
        <f t="shared" ref="AI35:AI50" si="19">AG35+AH35</f>
        <v>1360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'30.Spieltag'!AI36</f>
        <v>1314</v>
      </c>
      <c r="AI36" s="20">
        <f t="shared" si="19"/>
        <v>1359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'30.Spieltag'!AI37</f>
        <v>1305</v>
      </c>
      <c r="AI37" s="20">
        <f t="shared" si="19"/>
        <v>1350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'30.Spieltag'!AI38</f>
        <v>1305</v>
      </c>
      <c r="AI38" s="20">
        <f t="shared" si="19"/>
        <v>1350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'30.Spieltag'!AI39</f>
        <v>1305</v>
      </c>
      <c r="AI39" s="20">
        <f t="shared" si="19"/>
        <v>1350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'30.Spieltag'!AI40</f>
        <v>1305</v>
      </c>
      <c r="AI40" s="20">
        <f t="shared" si="19"/>
        <v>1350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'30.Spieltag'!AI41</f>
        <v>1305</v>
      </c>
      <c r="AI41" s="20">
        <f t="shared" si="19"/>
        <v>1350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'30.Spieltag'!AI42</f>
        <v>1305</v>
      </c>
      <c r="AI42" s="20">
        <f t="shared" si="19"/>
        <v>1350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'30.Spieltag'!AI43</f>
        <v>1305</v>
      </c>
      <c r="AI43" s="20">
        <f t="shared" si="19"/>
        <v>1350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'30.Spieltag'!AI44</f>
        <v>1305</v>
      </c>
      <c r="AI44" s="20">
        <f t="shared" si="19"/>
        <v>1350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'30.Spieltag'!AI45</f>
        <v>1305</v>
      </c>
      <c r="AI45" s="20">
        <f t="shared" si="19"/>
        <v>1350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'30.Spieltag'!AI46</f>
        <v>1305</v>
      </c>
      <c r="AI46" s="20">
        <f t="shared" si="19"/>
        <v>1350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'30.Spieltag'!AI47</f>
        <v>1305</v>
      </c>
      <c r="AI47" s="20">
        <f t="shared" si="19"/>
        <v>1350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'30.Spieltag'!AI48</f>
        <v>1305</v>
      </c>
      <c r="AI48" s="20">
        <f t="shared" si="19"/>
        <v>1350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'30.Spieltag'!AI49</f>
        <v>1305</v>
      </c>
      <c r="AI49" s="20">
        <f t="shared" si="19"/>
        <v>1350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'30.Spieltag'!AI50</f>
        <v>1305</v>
      </c>
      <c r="AI50" s="20">
        <f t="shared" si="19"/>
        <v>1350</v>
      </c>
      <c r="AJ50" s="21">
        <f t="shared" si="20"/>
        <v>30</v>
      </c>
      <c r="AK50" s="1"/>
    </row>
  </sheetData>
  <sortState xmlns:xlrd2="http://schemas.microsoft.com/office/spreadsheetml/2017/richdata2" ref="A8:AI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20" priority="2" operator="equal">
      <formula>"Schalke 04"</formula>
    </cfRule>
  </conditionalFormatting>
  <conditionalFormatting sqref="L1 I3">
    <cfRule type="cellIs" dxfId="19" priority="1" operator="equal">
      <formula>"Schalke 04"</formula>
    </cfRule>
  </conditionalFormatting>
  <conditionalFormatting sqref="AG1:AG7 AG51:AG1048576">
    <cfRule type="top10" dxfId="18" priority="13" rank="3"/>
  </conditionalFormatting>
  <conditionalFormatting sqref="AG8:AG50">
    <cfRule type="top10" dxfId="17" priority="7" rank="3"/>
  </conditionalFormatting>
  <conditionalFormatting sqref="AK6:AK9">
    <cfRule type="top10" dxfId="16" priority="16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107</v>
      </c>
      <c r="F1" s="14" t="s">
        <v>105</v>
      </c>
      <c r="I1" s="14" t="s">
        <v>57</v>
      </c>
      <c r="L1" s="14" t="s">
        <v>11</v>
      </c>
      <c r="O1" s="14" t="s">
        <v>93</v>
      </c>
      <c r="R1" s="14" t="s">
        <v>106</v>
      </c>
      <c r="U1" s="14" t="s">
        <v>98</v>
      </c>
      <c r="X1" s="14" t="s">
        <v>104</v>
      </c>
      <c r="AA1" s="14" t="s">
        <v>96</v>
      </c>
      <c r="AC1" s="1"/>
    </row>
    <row r="2" spans="1:40" x14ac:dyDescent="0.2">
      <c r="AC2" s="1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99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  <c r="AC3" s="1"/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'31.Spieltag'!AI8</f>
        <v>1359</v>
      </c>
      <c r="AI8" s="20">
        <f t="shared" ref="AI8:AI34" si="10">AG8+AH8</f>
        <v>1404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'31.Spieltag'!AI9</f>
        <v>1355</v>
      </c>
      <c r="AI9" s="20">
        <f t="shared" si="10"/>
        <v>1400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'31.Spieltag'!AI10</f>
        <v>1365</v>
      </c>
      <c r="AI10" s="20">
        <f t="shared" si="10"/>
        <v>1410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'31.Spieltag'!AI11</f>
        <v>1361</v>
      </c>
      <c r="AI11" s="20">
        <f t="shared" si="10"/>
        <v>1406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'31.Spieltag'!AI12</f>
        <v>1357</v>
      </c>
      <c r="AI12" s="20">
        <f t="shared" si="10"/>
        <v>1402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'31.Spieltag'!AI13</f>
        <v>1356</v>
      </c>
      <c r="AI13" s="20">
        <f t="shared" si="10"/>
        <v>1401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'31.Spieltag'!AI14</f>
        <v>1361</v>
      </c>
      <c r="AI14" s="20">
        <f t="shared" si="10"/>
        <v>1406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'31.Spieltag'!AI15</f>
        <v>1364</v>
      </c>
      <c r="AI15" s="20">
        <f t="shared" si="10"/>
        <v>1409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'31.Spieltag'!AI16</f>
        <v>1359</v>
      </c>
      <c r="AI16" s="20">
        <f t="shared" si="10"/>
        <v>1404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'31.Spieltag'!AI17</f>
        <v>1364</v>
      </c>
      <c r="AI17" s="20">
        <f t="shared" si="10"/>
        <v>1409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'31.Spieltag'!AI18</f>
        <v>1364</v>
      </c>
      <c r="AI18" s="20">
        <f t="shared" si="10"/>
        <v>1409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'31.Spieltag'!AI19</f>
        <v>1360</v>
      </c>
      <c r="AI19" s="20">
        <f t="shared" si="10"/>
        <v>1405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'31.Spieltag'!AI20</f>
        <v>1359</v>
      </c>
      <c r="AI20" s="20">
        <f t="shared" si="10"/>
        <v>1404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'31.Spieltag'!AI21</f>
        <v>1362</v>
      </c>
      <c r="AI21" s="20">
        <f t="shared" si="10"/>
        <v>1407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'31.Spieltag'!AI22</f>
        <v>1358</v>
      </c>
      <c r="AI22" s="20">
        <f t="shared" si="10"/>
        <v>1403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'31.Spieltag'!AI23</f>
        <v>1364</v>
      </c>
      <c r="AI23" s="20">
        <f t="shared" si="10"/>
        <v>1409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'31.Spieltag'!AI24</f>
        <v>1359</v>
      </c>
      <c r="AI24" s="20">
        <f t="shared" si="10"/>
        <v>1404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'31.Spieltag'!AI25</f>
        <v>1364</v>
      </c>
      <c r="AI25" s="20">
        <f t="shared" si="10"/>
        <v>1409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'31.Spieltag'!AI26</f>
        <v>1361</v>
      </c>
      <c r="AI26" s="20">
        <f t="shared" si="10"/>
        <v>1406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'31.Spieltag'!AI27</f>
        <v>1367</v>
      </c>
      <c r="AI27" s="20">
        <f t="shared" si="10"/>
        <v>1412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'31.Spieltag'!AI28</f>
        <v>1356</v>
      </c>
      <c r="AI28" s="20">
        <f t="shared" si="10"/>
        <v>1401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'31.Spieltag'!AI29</f>
        <v>1358</v>
      </c>
      <c r="AI29" s="20">
        <f t="shared" si="10"/>
        <v>1403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'31.Spieltag'!AI30</f>
        <v>1362</v>
      </c>
      <c r="AI30" s="20">
        <f t="shared" si="10"/>
        <v>1407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'31.Spieltag'!AI31</f>
        <v>1359</v>
      </c>
      <c r="AI31" s="20">
        <f t="shared" si="10"/>
        <v>1404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'31.Spieltag'!AI32</f>
        <v>1361</v>
      </c>
      <c r="AI32" s="20">
        <f t="shared" si="10"/>
        <v>1406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'31.Spieltag'!AI33</f>
        <v>1361</v>
      </c>
      <c r="AI33" s="20">
        <f t="shared" si="10"/>
        <v>1406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'31.Spieltag'!AI34</f>
        <v>1362</v>
      </c>
      <c r="AI34" s="20">
        <f t="shared" si="10"/>
        <v>1407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'31.Spieltag'!AI35</f>
        <v>1360</v>
      </c>
      <c r="AI35" s="20">
        <f t="shared" ref="AI35:AI50" si="14">AG35+AH35</f>
        <v>1405</v>
      </c>
      <c r="AJ35" s="21">
        <f t="shared" ref="AJ35:AJ50" si="15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'31.Spieltag'!AI36</f>
        <v>1359</v>
      </c>
      <c r="AI36" s="20">
        <f t="shared" si="14"/>
        <v>1404</v>
      </c>
      <c r="AJ36" s="21">
        <f t="shared" si="15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'31.Spieltag'!AI37</f>
        <v>1350</v>
      </c>
      <c r="AI37" s="20">
        <f t="shared" si="14"/>
        <v>1395</v>
      </c>
      <c r="AJ37" s="21">
        <f t="shared" si="15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'31.Spieltag'!AI38</f>
        <v>1350</v>
      </c>
      <c r="AI38" s="20">
        <f t="shared" si="14"/>
        <v>1395</v>
      </c>
      <c r="AJ38" s="21">
        <f t="shared" si="15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'31.Spieltag'!AI39</f>
        <v>1350</v>
      </c>
      <c r="AI39" s="20">
        <f t="shared" si="14"/>
        <v>1395</v>
      </c>
      <c r="AJ39" s="21">
        <f t="shared" si="15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'31.Spieltag'!AI40</f>
        <v>1350</v>
      </c>
      <c r="AI40" s="20">
        <f t="shared" si="14"/>
        <v>1395</v>
      </c>
      <c r="AJ40" s="21">
        <f t="shared" si="15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'31.Spieltag'!AI41</f>
        <v>1350</v>
      </c>
      <c r="AI41" s="20">
        <f t="shared" si="14"/>
        <v>1395</v>
      </c>
      <c r="AJ41" s="21">
        <f t="shared" si="15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'31.Spieltag'!AI42</f>
        <v>1350</v>
      </c>
      <c r="AI42" s="20">
        <f t="shared" si="14"/>
        <v>1395</v>
      </c>
      <c r="AJ42" s="21">
        <f t="shared" si="15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'31.Spieltag'!AI43</f>
        <v>1350</v>
      </c>
      <c r="AI43" s="20">
        <f t="shared" si="14"/>
        <v>1395</v>
      </c>
      <c r="AJ43" s="21">
        <f t="shared" si="15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'31.Spieltag'!AI44</f>
        <v>1350</v>
      </c>
      <c r="AI44" s="20">
        <f t="shared" si="14"/>
        <v>1395</v>
      </c>
      <c r="AJ44" s="21">
        <f t="shared" si="15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'31.Spieltag'!AI45</f>
        <v>1350</v>
      </c>
      <c r="AI45" s="20">
        <f t="shared" si="14"/>
        <v>1395</v>
      </c>
      <c r="AJ45" s="21">
        <f t="shared" si="15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'31.Spieltag'!AI46</f>
        <v>1350</v>
      </c>
      <c r="AI46" s="20">
        <f t="shared" si="14"/>
        <v>1395</v>
      </c>
      <c r="AJ46" s="21">
        <f t="shared" si="15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'31.Spieltag'!AI47</f>
        <v>1350</v>
      </c>
      <c r="AI47" s="20">
        <f t="shared" si="14"/>
        <v>1395</v>
      </c>
      <c r="AJ47" s="21">
        <f t="shared" si="15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'31.Spieltag'!AI48</f>
        <v>1350</v>
      </c>
      <c r="AI48" s="20">
        <f t="shared" si="14"/>
        <v>1395</v>
      </c>
      <c r="AJ48" s="21">
        <f t="shared" si="15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'31.Spieltag'!AI49</f>
        <v>1350</v>
      </c>
      <c r="AI49" s="20">
        <f t="shared" si="14"/>
        <v>1395</v>
      </c>
      <c r="AJ49" s="21">
        <f t="shared" si="15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'31.Spieltag'!AI50</f>
        <v>1350</v>
      </c>
      <c r="AI50" s="20">
        <f t="shared" si="14"/>
        <v>1395</v>
      </c>
      <c r="AJ50" s="21">
        <f t="shared" si="15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5" priority="1" operator="equal">
      <formula>"Schalke 04"</formula>
    </cfRule>
  </conditionalFormatting>
  <conditionalFormatting sqref="AG1:AG7 AG51:AG1048576">
    <cfRule type="top10" dxfId="14" priority="12" rank="3"/>
  </conditionalFormatting>
  <conditionalFormatting sqref="AG8:AG50">
    <cfRule type="top10" dxfId="13" priority="6" rank="3"/>
  </conditionalFormatting>
  <conditionalFormatting sqref="AK6:AK9">
    <cfRule type="top10" dxfId="12" priority="16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0"/>
  <sheetViews>
    <sheetView workbookViewId="0">
      <selection activeCell="B8" sqref="B8:B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95</v>
      </c>
      <c r="I1" s="14" t="s">
        <v>100</v>
      </c>
      <c r="K1" s="1"/>
      <c r="L1" s="14" t="s">
        <v>103</v>
      </c>
      <c r="O1" s="14" t="s">
        <v>97</v>
      </c>
      <c r="R1" s="14" t="s">
        <v>56</v>
      </c>
      <c r="U1" s="14" t="s">
        <v>94</v>
      </c>
      <c r="X1" s="14" t="s">
        <v>101</v>
      </c>
      <c r="AA1" s="14" t="s">
        <v>99</v>
      </c>
    </row>
    <row r="3" spans="1:40" ht="12" x14ac:dyDescent="0.2">
      <c r="C3" s="14" t="s">
        <v>93</v>
      </c>
      <c r="F3" s="14" t="s">
        <v>96</v>
      </c>
      <c r="H3" s="1"/>
      <c r="I3" s="14" t="s">
        <v>98</v>
      </c>
      <c r="K3" s="1"/>
      <c r="L3" s="14" t="s">
        <v>105</v>
      </c>
      <c r="N3" s="1"/>
      <c r="O3" s="14" t="s">
        <v>107</v>
      </c>
      <c r="Q3" s="1"/>
      <c r="R3" s="14" t="s">
        <v>104</v>
      </c>
      <c r="T3" s="1"/>
      <c r="U3" s="14" t="s">
        <v>102</v>
      </c>
      <c r="X3" s="14" t="s">
        <v>11</v>
      </c>
      <c r="AA3" s="14" t="s">
        <v>57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'32.Spieltag'!AI8</f>
        <v>1404</v>
      </c>
      <c r="AI8" s="20">
        <f t="shared" ref="AI8:AI18" si="10">AG8+AH8</f>
        <v>1449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1400</v>
      </c>
      <c r="AI9" s="20">
        <f t="shared" si="10"/>
        <v>1445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1410</v>
      </c>
      <c r="AI10" s="20">
        <f t="shared" si="10"/>
        <v>1455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1406</v>
      </c>
      <c r="AI11" s="20">
        <f t="shared" si="10"/>
        <v>1451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1402</v>
      </c>
      <c r="AI12" s="20">
        <f t="shared" si="10"/>
        <v>1447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1401</v>
      </c>
      <c r="AI13" s="20">
        <f t="shared" si="10"/>
        <v>1446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1406</v>
      </c>
      <c r="AI14" s="20">
        <f t="shared" si="10"/>
        <v>1451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1409</v>
      </c>
      <c r="AI15" s="20">
        <f t="shared" si="10"/>
        <v>1454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'32.Spieltag'!AI16</f>
        <v>1404</v>
      </c>
      <c r="AI16" s="20">
        <f t="shared" si="10"/>
        <v>1449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'32.Spieltag'!AI17</f>
        <v>1409</v>
      </c>
      <c r="AI17" s="20">
        <f t="shared" si="10"/>
        <v>1454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'32.Spieltag'!AI18</f>
        <v>1409</v>
      </c>
      <c r="AI18" s="20">
        <f t="shared" si="10"/>
        <v>1454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'32.Spieltag'!AI19</f>
        <v>1405</v>
      </c>
      <c r="AI19" s="20">
        <f t="shared" ref="AI19:AI23" si="14">AG19+AH19</f>
        <v>1450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'32.Spieltag'!AI20</f>
        <v>1404</v>
      </c>
      <c r="AI20" s="20">
        <f t="shared" si="14"/>
        <v>1449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'32.Spieltag'!AI21</f>
        <v>1407</v>
      </c>
      <c r="AI21" s="20">
        <f t="shared" si="14"/>
        <v>1452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'32.Spieltag'!AI22</f>
        <v>1403</v>
      </c>
      <c r="AI22" s="20">
        <f t="shared" si="14"/>
        <v>1448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'32.Spieltag'!AI23</f>
        <v>1409</v>
      </c>
      <c r="AI23" s="20">
        <f t="shared" si="14"/>
        <v>1454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'32.Spieltag'!AI24</f>
        <v>1404</v>
      </c>
      <c r="AI24" s="20">
        <f t="shared" ref="AI24:AI26" si="15">AG24+AH24</f>
        <v>1449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'32.Spieltag'!AI25</f>
        <v>1409</v>
      </c>
      <c r="AI25" s="20">
        <f t="shared" si="15"/>
        <v>1454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'32.Spieltag'!AI26</f>
        <v>1406</v>
      </c>
      <c r="AI26" s="20">
        <f t="shared" si="15"/>
        <v>1451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'32.Spieltag'!AI27</f>
        <v>1412</v>
      </c>
      <c r="AI27" s="20">
        <f t="shared" ref="AI27:AI32" si="16">AG27+AH27</f>
        <v>1457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'32.Spieltag'!AI28</f>
        <v>1401</v>
      </c>
      <c r="AI28" s="20">
        <f t="shared" si="16"/>
        <v>1446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'32.Spieltag'!AI29</f>
        <v>1403</v>
      </c>
      <c r="AI29" s="20">
        <f t="shared" si="16"/>
        <v>1448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'32.Spieltag'!AI30</f>
        <v>1407</v>
      </c>
      <c r="AI30" s="20">
        <f t="shared" si="16"/>
        <v>1452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'32.Spieltag'!AI31</f>
        <v>1404</v>
      </c>
      <c r="AI31" s="20">
        <f t="shared" si="16"/>
        <v>1449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'32.Spieltag'!AI32</f>
        <v>1406</v>
      </c>
      <c r="AI32" s="20">
        <f t="shared" si="16"/>
        <v>1451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'32.Spieltag'!AI33</f>
        <v>1406</v>
      </c>
      <c r="AI33" s="20">
        <f t="shared" ref="AI33" si="17">AG33+AH33</f>
        <v>1451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'32.Spieltag'!AI34</f>
        <v>1407</v>
      </c>
      <c r="AI34" s="20">
        <f t="shared" ref="AI34" si="18">AG34+AH34</f>
        <v>1452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'32.Spieltag'!AI35</f>
        <v>1405</v>
      </c>
      <c r="AI35" s="20">
        <f t="shared" ref="AI35:AI50" si="19">AG35+AH35</f>
        <v>1450</v>
      </c>
      <c r="AJ35" s="21">
        <f t="shared" ref="AJ35:AJ50" si="20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'32.Spieltag'!AI36</f>
        <v>1404</v>
      </c>
      <c r="AI36" s="20">
        <f t="shared" si="19"/>
        <v>1449</v>
      </c>
      <c r="AJ36" s="21">
        <f t="shared" si="20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'32.Spieltag'!AI37</f>
        <v>1395</v>
      </c>
      <c r="AI37" s="20">
        <f t="shared" si="19"/>
        <v>1440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'32.Spieltag'!AI38</f>
        <v>1395</v>
      </c>
      <c r="AI38" s="20">
        <f t="shared" si="19"/>
        <v>1440</v>
      </c>
      <c r="AJ38" s="21">
        <f t="shared" si="20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'32.Spieltag'!AI39</f>
        <v>1395</v>
      </c>
      <c r="AI39" s="20">
        <f t="shared" si="19"/>
        <v>1440</v>
      </c>
      <c r="AJ39" s="21">
        <f t="shared" si="20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'32.Spieltag'!AI40</f>
        <v>1395</v>
      </c>
      <c r="AI40" s="20">
        <f t="shared" si="19"/>
        <v>1440</v>
      </c>
      <c r="AJ40" s="21">
        <f t="shared" si="20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'32.Spieltag'!AI41</f>
        <v>1395</v>
      </c>
      <c r="AI41" s="20">
        <f t="shared" si="19"/>
        <v>1440</v>
      </c>
      <c r="AJ41" s="21">
        <f t="shared" si="20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'32.Spieltag'!AI42</f>
        <v>1395</v>
      </c>
      <c r="AI42" s="20">
        <f t="shared" si="19"/>
        <v>1440</v>
      </c>
      <c r="AJ42" s="21">
        <f t="shared" si="20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'32.Spieltag'!AI43</f>
        <v>1395</v>
      </c>
      <c r="AI43" s="20">
        <f t="shared" si="19"/>
        <v>1440</v>
      </c>
      <c r="AJ43" s="21">
        <f t="shared" si="20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'32.Spieltag'!AI44</f>
        <v>1395</v>
      </c>
      <c r="AI44" s="20">
        <f t="shared" si="19"/>
        <v>1440</v>
      </c>
      <c r="AJ44" s="21">
        <f t="shared" si="20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'32.Spieltag'!AI45</f>
        <v>1395</v>
      </c>
      <c r="AI45" s="20">
        <f t="shared" si="19"/>
        <v>1440</v>
      </c>
      <c r="AJ45" s="21">
        <f t="shared" si="20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'32.Spieltag'!AI46</f>
        <v>1395</v>
      </c>
      <c r="AI46" s="20">
        <f t="shared" si="19"/>
        <v>1440</v>
      </c>
      <c r="AJ46" s="21">
        <f t="shared" si="20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'32.Spieltag'!AI47</f>
        <v>1395</v>
      </c>
      <c r="AI47" s="20">
        <f t="shared" si="19"/>
        <v>1440</v>
      </c>
      <c r="AJ47" s="21">
        <f t="shared" si="20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'32.Spieltag'!AI48</f>
        <v>1395</v>
      </c>
      <c r="AI48" s="20">
        <f t="shared" si="19"/>
        <v>1440</v>
      </c>
      <c r="AJ48" s="21">
        <f t="shared" si="20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'32.Spieltag'!AI49</f>
        <v>1395</v>
      </c>
      <c r="AI49" s="20">
        <f t="shared" si="19"/>
        <v>1440</v>
      </c>
      <c r="AJ49" s="21">
        <f t="shared" si="20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'32.Spieltag'!AI50</f>
        <v>1395</v>
      </c>
      <c r="AI50" s="20">
        <f t="shared" si="19"/>
        <v>1440</v>
      </c>
      <c r="AJ50" s="21">
        <f t="shared" si="20"/>
        <v>30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11" priority="1" operator="equal">
      <formula>"Schalke 04"</formula>
    </cfRule>
  </conditionalFormatting>
  <conditionalFormatting sqref="I1 L1 O1 R1 U1 X1 AA1 C3 F3 I3 L3 O3 R3 U3 X3 AA3">
    <cfRule type="cellIs" dxfId="10" priority="2" operator="equal">
      <formula>"Schalke 04"</formula>
    </cfRule>
  </conditionalFormatting>
  <conditionalFormatting sqref="AG1:AG7 AG51:AG1048576">
    <cfRule type="top10" dxfId="9" priority="13" rank="3"/>
  </conditionalFormatting>
  <conditionalFormatting sqref="AG8:AG50">
    <cfRule type="top10" dxfId="8" priority="7" rank="3"/>
  </conditionalFormatting>
  <conditionalFormatting sqref="AK6:AK9">
    <cfRule type="top10" dxfId="7" priority="16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0"/>
  <sheetViews>
    <sheetView topLeftCell="B1" workbookViewId="0">
      <selection activeCell="B8" sqref="B8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98</v>
      </c>
      <c r="F1" s="14" t="s">
        <v>107</v>
      </c>
      <c r="I1" s="14" t="s">
        <v>96</v>
      </c>
      <c r="L1" s="14" t="s">
        <v>11</v>
      </c>
      <c r="O1" s="14" t="s">
        <v>93</v>
      </c>
      <c r="R1" s="14" t="s">
        <v>104</v>
      </c>
      <c r="U1" s="14" t="s">
        <v>105</v>
      </c>
      <c r="X1" s="14" t="s">
        <v>57</v>
      </c>
      <c r="AA1" s="14" t="s">
        <v>102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106</v>
      </c>
      <c r="O3" s="14" t="s">
        <v>99</v>
      </c>
      <c r="R3" s="14" t="s">
        <v>103</v>
      </c>
      <c r="U3" s="14" t="s">
        <v>100</v>
      </c>
      <c r="X3" s="14" t="s">
        <v>101</v>
      </c>
      <c r="AA3" s="14" t="s">
        <v>56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18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'33.Spieltag'!AI8</f>
        <v>1449</v>
      </c>
      <c r="AI8" s="20">
        <f t="shared" ref="AI8:AI23" si="10">AG8+AH8</f>
        <v>1494</v>
      </c>
      <c r="AJ8" s="21">
        <f t="shared" ref="AJ8:AJ34" si="11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1445</v>
      </c>
      <c r="AI9" s="20">
        <f t="shared" si="10"/>
        <v>1490</v>
      </c>
      <c r="AJ9" s="21">
        <f t="shared" si="11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1455</v>
      </c>
      <c r="AI10" s="20">
        <f t="shared" si="10"/>
        <v>1500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'33.Spieltag'!AI11</f>
        <v>1451</v>
      </c>
      <c r="AI11" s="20">
        <f t="shared" si="10"/>
        <v>1496</v>
      </c>
      <c r="AJ11" s="21">
        <f t="shared" si="11"/>
        <v>11</v>
      </c>
      <c r="AK11" s="1"/>
    </row>
    <row r="12" spans="1:40" ht="24.95" customHeight="1" thickBot="1" x14ac:dyDescent="0.25">
      <c r="A12" s="25">
        <f t="shared" si="0"/>
        <v>26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1447</v>
      </c>
      <c r="AI12" s="20">
        <f t="shared" si="10"/>
        <v>1492</v>
      </c>
      <c r="AJ12" s="21">
        <f t="shared" si="11"/>
        <v>26</v>
      </c>
      <c r="AK12" s="1"/>
    </row>
    <row r="13" spans="1:40" ht="24.95" customHeight="1" thickBot="1" x14ac:dyDescent="0.25">
      <c r="A13" s="25">
        <f t="shared" si="0"/>
        <v>27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1446</v>
      </c>
      <c r="AI13" s="20">
        <f t="shared" si="10"/>
        <v>1491</v>
      </c>
      <c r="AJ13" s="21">
        <f t="shared" si="11"/>
        <v>27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1451</v>
      </c>
      <c r="AI14" s="20">
        <f t="shared" si="10"/>
        <v>1496</v>
      </c>
      <c r="AJ14" s="21">
        <f t="shared" si="11"/>
        <v>11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1454</v>
      </c>
      <c r="AI15" s="20">
        <f t="shared" si="10"/>
        <v>1499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'33.Spieltag'!AI16</f>
        <v>1449</v>
      </c>
      <c r="AI16" s="20">
        <f t="shared" si="10"/>
        <v>1494</v>
      </c>
      <c r="AJ16" s="21">
        <f t="shared" si="11"/>
        <v>18</v>
      </c>
      <c r="AK16" s="1"/>
    </row>
    <row r="17" spans="1:37" ht="24.95" customHeight="1" thickBot="1" x14ac:dyDescent="0.25">
      <c r="A17" s="25">
        <f t="shared" si="0"/>
        <v>3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'33.Spieltag'!AI17</f>
        <v>1454</v>
      </c>
      <c r="AI17" s="20">
        <f t="shared" si="10"/>
        <v>1499</v>
      </c>
      <c r="AJ17" s="21">
        <f t="shared" si="11"/>
        <v>3</v>
      </c>
      <c r="AK17" s="1"/>
    </row>
    <row r="18" spans="1:37" ht="24.95" customHeight="1" thickBot="1" x14ac:dyDescent="0.25">
      <c r="A18" s="25">
        <f t="shared" si="0"/>
        <v>3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'33.Spieltag'!AI18</f>
        <v>1454</v>
      </c>
      <c r="AI18" s="20">
        <f t="shared" si="10"/>
        <v>1499</v>
      </c>
      <c r="AJ18" s="21">
        <f t="shared" si="11"/>
        <v>3</v>
      </c>
      <c r="AK18" s="1"/>
    </row>
    <row r="19" spans="1:37" ht="24.95" customHeight="1" thickBot="1" x14ac:dyDescent="0.25">
      <c r="A19" s="25">
        <f t="shared" si="0"/>
        <v>16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'33.Spieltag'!AI19</f>
        <v>1450</v>
      </c>
      <c r="AI19" s="20">
        <f t="shared" si="10"/>
        <v>1495</v>
      </c>
      <c r="AJ19" s="21">
        <f t="shared" si="11"/>
        <v>16</v>
      </c>
      <c r="AK19" s="1"/>
    </row>
    <row r="20" spans="1:37" ht="24.95" customHeight="1" thickBot="1" x14ac:dyDescent="0.25">
      <c r="A20" s="25">
        <f t="shared" si="0"/>
        <v>18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'33.Spieltag'!AI20</f>
        <v>1449</v>
      </c>
      <c r="AI20" s="20">
        <f t="shared" si="10"/>
        <v>1494</v>
      </c>
      <c r="AJ20" s="21">
        <f t="shared" si="11"/>
        <v>18</v>
      </c>
      <c r="AK20" s="1"/>
    </row>
    <row r="21" spans="1:37" ht="24.95" customHeight="1" thickBot="1" x14ac:dyDescent="0.25">
      <c r="A21" s="25">
        <f t="shared" si="0"/>
        <v>8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1452</v>
      </c>
      <c r="AI21" s="20">
        <f t="shared" si="10"/>
        <v>1497</v>
      </c>
      <c r="AJ21" s="21">
        <f t="shared" si="11"/>
        <v>8</v>
      </c>
      <c r="AK21" s="1"/>
    </row>
    <row r="22" spans="1:37" ht="24.95" customHeight="1" thickBot="1" x14ac:dyDescent="0.25">
      <c r="A22" s="25">
        <f t="shared" si="0"/>
        <v>24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1448</v>
      </c>
      <c r="AI22" s="20">
        <f t="shared" si="10"/>
        <v>1493</v>
      </c>
      <c r="AJ22" s="21">
        <f t="shared" si="11"/>
        <v>24</v>
      </c>
      <c r="AK22" s="1"/>
    </row>
    <row r="23" spans="1:37" ht="24.95" customHeight="1" thickBot="1" x14ac:dyDescent="0.25">
      <c r="A23" s="25">
        <f t="shared" si="0"/>
        <v>3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1454</v>
      </c>
      <c r="AI23" s="20">
        <f t="shared" si="10"/>
        <v>1499</v>
      </c>
      <c r="AJ23" s="21">
        <f t="shared" si="11"/>
        <v>3</v>
      </c>
      <c r="AK23" s="1"/>
    </row>
    <row r="24" spans="1:37" ht="24.95" customHeight="1" thickBot="1" x14ac:dyDescent="0.25">
      <c r="A24" s="25">
        <f t="shared" si="0"/>
        <v>18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'33.Spieltag'!AI24</f>
        <v>1449</v>
      </c>
      <c r="AI24" s="20">
        <f t="shared" ref="AI24:AI26" si="14">AG24+AH24</f>
        <v>1494</v>
      </c>
      <c r="AJ24" s="21">
        <f t="shared" si="11"/>
        <v>18</v>
      </c>
      <c r="AK24" s="1"/>
    </row>
    <row r="25" spans="1:37" ht="28.15" customHeight="1" thickBot="1" x14ac:dyDescent="0.25">
      <c r="A25" s="25">
        <f t="shared" si="0"/>
        <v>3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'33.Spieltag'!AI25</f>
        <v>1454</v>
      </c>
      <c r="AI25" s="20">
        <f t="shared" si="14"/>
        <v>1499</v>
      </c>
      <c r="AJ25" s="21">
        <f t="shared" si="11"/>
        <v>3</v>
      </c>
      <c r="AK25" s="1"/>
    </row>
    <row r="26" spans="1:37" ht="28.15" customHeight="1" thickBot="1" x14ac:dyDescent="0.25">
      <c r="A26" s="25">
        <f t="shared" si="0"/>
        <v>11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'33.Spieltag'!AI26</f>
        <v>1451</v>
      </c>
      <c r="AI26" s="20">
        <f t="shared" si="14"/>
        <v>1496</v>
      </c>
      <c r="AJ26" s="21">
        <f t="shared" si="11"/>
        <v>11</v>
      </c>
      <c r="AK26" s="1"/>
    </row>
    <row r="27" spans="1:37" ht="28.15" customHeight="1" thickBot="1" x14ac:dyDescent="0.25">
      <c r="A27" s="25">
        <f t="shared" si="0"/>
        <v>1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'33.Spieltag'!AI27</f>
        <v>1457</v>
      </c>
      <c r="AI27" s="20">
        <f t="shared" ref="AI27:AI32" si="15">AG27+AH27</f>
        <v>1502</v>
      </c>
      <c r="AJ27" s="21">
        <f t="shared" si="11"/>
        <v>1</v>
      </c>
      <c r="AK27" s="1"/>
    </row>
    <row r="28" spans="1:37" ht="28.15" customHeight="1" thickBot="1" x14ac:dyDescent="0.25">
      <c r="A28" s="25">
        <f t="shared" si="0"/>
        <v>27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'33.Spieltag'!AI28</f>
        <v>1446</v>
      </c>
      <c r="AI28" s="20">
        <f t="shared" si="15"/>
        <v>1491</v>
      </c>
      <c r="AJ28" s="21">
        <f t="shared" si="11"/>
        <v>27</v>
      </c>
      <c r="AK28" s="1"/>
    </row>
    <row r="29" spans="1:37" ht="28.15" customHeight="1" thickBot="1" x14ac:dyDescent="0.25">
      <c r="A29" s="25">
        <f t="shared" si="0"/>
        <v>24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'33.Spieltag'!AI29</f>
        <v>1448</v>
      </c>
      <c r="AI29" s="20">
        <f t="shared" si="15"/>
        <v>1493</v>
      </c>
      <c r="AJ29" s="21">
        <f t="shared" si="11"/>
        <v>24</v>
      </c>
      <c r="AK29" s="1"/>
    </row>
    <row r="30" spans="1:37" ht="28.15" customHeight="1" thickBot="1" x14ac:dyDescent="0.25">
      <c r="A30" s="25">
        <f t="shared" si="0"/>
        <v>8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'33.Spieltag'!AI30</f>
        <v>1452</v>
      </c>
      <c r="AI30" s="20">
        <f t="shared" si="15"/>
        <v>1497</v>
      </c>
      <c r="AJ30" s="21">
        <f t="shared" si="11"/>
        <v>8</v>
      </c>
      <c r="AK30" s="1"/>
    </row>
    <row r="31" spans="1:37" ht="28.15" customHeight="1" thickBot="1" x14ac:dyDescent="0.25">
      <c r="A31" s="25">
        <f t="shared" si="0"/>
        <v>18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'33.Spieltag'!AI31</f>
        <v>1449</v>
      </c>
      <c r="AI31" s="20">
        <f t="shared" si="15"/>
        <v>1494</v>
      </c>
      <c r="AJ31" s="21">
        <f t="shared" si="11"/>
        <v>18</v>
      </c>
      <c r="AK31" s="1"/>
    </row>
    <row r="32" spans="1:37" ht="28.15" customHeight="1" thickBot="1" x14ac:dyDescent="0.25">
      <c r="A32" s="25">
        <f t="shared" si="0"/>
        <v>11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'33.Spieltag'!AI32</f>
        <v>1451</v>
      </c>
      <c r="AI32" s="20">
        <f t="shared" si="15"/>
        <v>1496</v>
      </c>
      <c r="AJ32" s="21">
        <f t="shared" si="11"/>
        <v>11</v>
      </c>
      <c r="AK32" s="1"/>
    </row>
    <row r="33" spans="1:37" ht="28.15" customHeight="1" thickBot="1" x14ac:dyDescent="0.25">
      <c r="A33" s="25">
        <f t="shared" si="0"/>
        <v>11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'33.Spieltag'!AI33</f>
        <v>1451</v>
      </c>
      <c r="AI33" s="20">
        <f t="shared" ref="AI33" si="16">AG33+AH33</f>
        <v>1496</v>
      </c>
      <c r="AJ33" s="21">
        <f t="shared" si="11"/>
        <v>11</v>
      </c>
      <c r="AK33" s="1"/>
    </row>
    <row r="34" spans="1:37" ht="28.15" customHeight="1" thickBot="1" x14ac:dyDescent="0.25">
      <c r="A34" s="25">
        <f t="shared" si="0"/>
        <v>8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'33.Spieltag'!AI34</f>
        <v>1452</v>
      </c>
      <c r="AI34" s="20">
        <f t="shared" ref="AI34" si="17">AG34+AH34</f>
        <v>1497</v>
      </c>
      <c r="AJ34" s="21">
        <f t="shared" si="11"/>
        <v>8</v>
      </c>
      <c r="AK34" s="1"/>
    </row>
    <row r="35" spans="1:37" ht="28.15" customHeight="1" thickBot="1" x14ac:dyDescent="0.25">
      <c r="A35" s="25">
        <f t="shared" si="0"/>
        <v>16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'33.Spieltag'!AI35</f>
        <v>1450</v>
      </c>
      <c r="AI35" s="20">
        <f t="shared" ref="AI35:AI50" si="18">AG35+AH35</f>
        <v>1495</v>
      </c>
      <c r="AJ35" s="21">
        <f t="shared" ref="AJ35:AJ50" si="19">RANK(AI35,$AI$8:$AI$50)</f>
        <v>16</v>
      </c>
      <c r="AK35" s="1"/>
    </row>
    <row r="36" spans="1:37" ht="28.15" customHeight="1" thickBot="1" x14ac:dyDescent="0.25">
      <c r="A36" s="25">
        <f t="shared" si="0"/>
        <v>18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'33.Spieltag'!AI36</f>
        <v>1449</v>
      </c>
      <c r="AI36" s="20">
        <f t="shared" si="18"/>
        <v>1494</v>
      </c>
      <c r="AJ36" s="21">
        <f t="shared" si="19"/>
        <v>18</v>
      </c>
      <c r="AK36" s="1"/>
    </row>
    <row r="37" spans="1:37" ht="28.15" customHeight="1" thickBot="1" x14ac:dyDescent="0.25">
      <c r="A37" s="25">
        <f t="shared" si="0"/>
        <v>30</v>
      </c>
      <c r="B37" s="18">
        <f>'1.Spieltag'!B37</f>
        <v>0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'33.Spieltag'!AI37</f>
        <v>1440</v>
      </c>
      <c r="AI37" s="20">
        <f t="shared" si="18"/>
        <v>1485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30</v>
      </c>
      <c r="B38" s="18">
        <f>'1.Spieltag'!B38</f>
        <v>0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'33.Spieltag'!AI38</f>
        <v>1440</v>
      </c>
      <c r="AI38" s="20">
        <f t="shared" si="18"/>
        <v>1485</v>
      </c>
      <c r="AJ38" s="21">
        <f t="shared" si="19"/>
        <v>30</v>
      </c>
      <c r="AK38" s="1"/>
    </row>
    <row r="39" spans="1:37" ht="28.15" customHeight="1" thickBot="1" x14ac:dyDescent="0.25">
      <c r="A39" s="25">
        <f t="shared" si="0"/>
        <v>30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'33.Spieltag'!AI39</f>
        <v>1440</v>
      </c>
      <c r="AI39" s="20">
        <f t="shared" si="18"/>
        <v>1485</v>
      </c>
      <c r="AJ39" s="21">
        <f t="shared" si="19"/>
        <v>30</v>
      </c>
      <c r="AK39" s="1"/>
    </row>
    <row r="40" spans="1:37" ht="28.15" customHeight="1" thickBot="1" x14ac:dyDescent="0.25">
      <c r="A40" s="25">
        <f t="shared" si="0"/>
        <v>30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'33.Spieltag'!AI40</f>
        <v>1440</v>
      </c>
      <c r="AI40" s="20">
        <f t="shared" si="18"/>
        <v>1485</v>
      </c>
      <c r="AJ40" s="21">
        <f t="shared" si="19"/>
        <v>30</v>
      </c>
      <c r="AK40" s="1"/>
    </row>
    <row r="41" spans="1:37" ht="28.15" customHeight="1" thickBot="1" x14ac:dyDescent="0.25">
      <c r="A41" s="25">
        <f t="shared" si="0"/>
        <v>30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'33.Spieltag'!AI41</f>
        <v>1440</v>
      </c>
      <c r="AI41" s="20">
        <f t="shared" si="18"/>
        <v>1485</v>
      </c>
      <c r="AJ41" s="21">
        <f t="shared" si="19"/>
        <v>30</v>
      </c>
      <c r="AK41" s="1"/>
    </row>
    <row r="42" spans="1:37" ht="28.15" customHeight="1" thickBot="1" x14ac:dyDescent="0.25">
      <c r="A42" s="25">
        <f t="shared" si="0"/>
        <v>30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'33.Spieltag'!AI42</f>
        <v>1440</v>
      </c>
      <c r="AI42" s="20">
        <f t="shared" si="18"/>
        <v>1485</v>
      </c>
      <c r="AJ42" s="21">
        <f t="shared" si="19"/>
        <v>30</v>
      </c>
      <c r="AK42" s="1"/>
    </row>
    <row r="43" spans="1:37" ht="28.15" customHeight="1" thickBot="1" x14ac:dyDescent="0.25">
      <c r="A43" s="25">
        <f t="shared" si="0"/>
        <v>30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'33.Spieltag'!AI43</f>
        <v>1440</v>
      </c>
      <c r="AI43" s="20">
        <f t="shared" si="18"/>
        <v>1485</v>
      </c>
      <c r="AJ43" s="21">
        <f t="shared" si="19"/>
        <v>30</v>
      </c>
      <c r="AK43" s="1"/>
    </row>
    <row r="44" spans="1:37" ht="28.15" customHeight="1" thickBot="1" x14ac:dyDescent="0.25">
      <c r="A44" s="25">
        <f t="shared" si="0"/>
        <v>30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'33.Spieltag'!AI44</f>
        <v>1440</v>
      </c>
      <c r="AI44" s="20">
        <f t="shared" si="18"/>
        <v>1485</v>
      </c>
      <c r="AJ44" s="21">
        <f t="shared" si="19"/>
        <v>30</v>
      </c>
      <c r="AK44" s="1"/>
    </row>
    <row r="45" spans="1:37" ht="28.15" customHeight="1" thickBot="1" x14ac:dyDescent="0.25">
      <c r="A45" s="25">
        <f t="shared" si="0"/>
        <v>30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'33.Spieltag'!AI45</f>
        <v>1440</v>
      </c>
      <c r="AI45" s="20">
        <f t="shared" si="18"/>
        <v>1485</v>
      </c>
      <c r="AJ45" s="21">
        <f t="shared" si="19"/>
        <v>30</v>
      </c>
      <c r="AK45" s="1"/>
    </row>
    <row r="46" spans="1:37" ht="28.15" customHeight="1" thickBot="1" x14ac:dyDescent="0.25">
      <c r="A46" s="25">
        <f t="shared" si="0"/>
        <v>30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'33.Spieltag'!AI46</f>
        <v>1440</v>
      </c>
      <c r="AI46" s="20">
        <f t="shared" si="18"/>
        <v>1485</v>
      </c>
      <c r="AJ46" s="21">
        <f t="shared" si="19"/>
        <v>30</v>
      </c>
      <c r="AK46" s="1"/>
    </row>
    <row r="47" spans="1:37" ht="28.15" customHeight="1" thickBot="1" x14ac:dyDescent="0.25">
      <c r="A47" s="25">
        <f t="shared" si="0"/>
        <v>30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'33.Spieltag'!AI47</f>
        <v>1440</v>
      </c>
      <c r="AI47" s="20">
        <f t="shared" si="18"/>
        <v>1485</v>
      </c>
      <c r="AJ47" s="21">
        <f t="shared" si="19"/>
        <v>30</v>
      </c>
      <c r="AK47" s="1"/>
    </row>
    <row r="48" spans="1:37" ht="28.15" customHeight="1" thickBot="1" x14ac:dyDescent="0.25">
      <c r="A48" s="25">
        <f t="shared" si="0"/>
        <v>30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'33.Spieltag'!AI48</f>
        <v>1440</v>
      </c>
      <c r="AI48" s="20">
        <f t="shared" si="18"/>
        <v>1485</v>
      </c>
      <c r="AJ48" s="21">
        <f t="shared" si="19"/>
        <v>30</v>
      </c>
      <c r="AK48" s="1"/>
    </row>
    <row r="49" spans="1:37" ht="28.15" customHeight="1" thickBot="1" x14ac:dyDescent="0.25">
      <c r="A49" s="25">
        <f t="shared" si="0"/>
        <v>30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'33.Spieltag'!AI49</f>
        <v>1440</v>
      </c>
      <c r="AI49" s="20">
        <f t="shared" si="18"/>
        <v>1485</v>
      </c>
      <c r="AJ49" s="21">
        <f t="shared" si="19"/>
        <v>30</v>
      </c>
      <c r="AK49" s="1"/>
    </row>
    <row r="50" spans="1:37" ht="28.15" customHeight="1" thickBot="1" x14ac:dyDescent="0.25">
      <c r="A50" s="25">
        <f t="shared" si="0"/>
        <v>30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'33.Spieltag'!AI50</f>
        <v>1440</v>
      </c>
      <c r="AI50" s="20">
        <f t="shared" si="18"/>
        <v>1485</v>
      </c>
      <c r="AJ50" s="21">
        <f t="shared" si="19"/>
        <v>30</v>
      </c>
      <c r="AK50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6" priority="1" operator="equal">
      <formula>"Schalke 04"</formula>
    </cfRule>
  </conditionalFormatting>
  <conditionalFormatting sqref="AD1:AF6">
    <cfRule type="cellIs" dxfId="5" priority="48" operator="equal">
      <formula>"Schalke 04"</formula>
    </cfRule>
  </conditionalFormatting>
  <conditionalFormatting sqref="AG1:AG7 AG51:AG1048576">
    <cfRule type="top10" dxfId="4" priority="12" rank="3"/>
  </conditionalFormatting>
  <conditionalFormatting sqref="AG8:AG50">
    <cfRule type="top10" dxfId="3" priority="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BC13" sqref="BC1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</row>
    <row r="3" spans="1:72" ht="15.75" thickBot="1" x14ac:dyDescent="0.3">
      <c r="A3" s="21">
        <f>RANK($AP3,$AP$3:$AP$48)</f>
        <v>1</v>
      </c>
      <c r="B3" s="52" t="str">
        <f>'1.Spieltag'!B8</f>
        <v>ahaupt1904</v>
      </c>
      <c r="C3" s="52">
        <f>'1.Spieltag'!$AG8</f>
        <v>9</v>
      </c>
      <c r="D3" s="52">
        <f>'2.Spieltag '!$AG8</f>
        <v>45</v>
      </c>
      <c r="E3" s="52">
        <f>'3.Spieltag'!$AG8</f>
        <v>45</v>
      </c>
      <c r="F3" s="52">
        <f>'4.Spieltag'!$AG8</f>
        <v>45</v>
      </c>
      <c r="G3" s="52">
        <f>'5.Spieltag'!$AG8</f>
        <v>45</v>
      </c>
      <c r="H3" s="52">
        <f>'6.Spieltag'!$AG8</f>
        <v>45</v>
      </c>
      <c r="I3" s="52">
        <f>'7.Spieltag'!$AG8</f>
        <v>45</v>
      </c>
      <c r="J3" s="52">
        <f>'8.Spieltag'!$AG8</f>
        <v>45</v>
      </c>
      <c r="K3" s="52">
        <f>'9.Spieltag'!$AG8</f>
        <v>45</v>
      </c>
      <c r="L3" s="52">
        <f>'10.Spieltag'!$AG8</f>
        <v>45</v>
      </c>
      <c r="M3" s="52">
        <f>'11.Spieltag'!$AG8</f>
        <v>45</v>
      </c>
      <c r="N3" s="52">
        <f>'12.Spieltag'!$AG8</f>
        <v>45</v>
      </c>
      <c r="O3" s="52">
        <f>'13.Spieltag'!$AG8</f>
        <v>45</v>
      </c>
      <c r="P3" s="52">
        <f>'14.Spieltag'!$AG8</f>
        <v>45</v>
      </c>
      <c r="Q3" s="52">
        <f>'15.Spieltag'!$AG8</f>
        <v>45</v>
      </c>
      <c r="R3" s="52">
        <f>'16.Spieltag'!$AG8</f>
        <v>45</v>
      </c>
      <c r="S3" s="52">
        <f>'17.Spieltag'!$AG8</f>
        <v>45</v>
      </c>
      <c r="T3" s="52">
        <f>'18.Spieltag'!$AG8</f>
        <v>45</v>
      </c>
      <c r="U3" s="52">
        <f>'19.Spieltag'!$AG8</f>
        <v>45</v>
      </c>
      <c r="V3" s="52">
        <f>'20.Spieltag'!$AG8</f>
        <v>45</v>
      </c>
      <c r="W3" s="52">
        <f>'21.Spieltag'!$AG8</f>
        <v>45</v>
      </c>
      <c r="X3" s="52">
        <f>'22.Spieltag'!$AG8</f>
        <v>45</v>
      </c>
      <c r="Y3" s="52">
        <f>'23.Spieltag'!$AG8</f>
        <v>45</v>
      </c>
      <c r="Z3" s="52">
        <f>'24.Spieltag'!$AG8</f>
        <v>45</v>
      </c>
      <c r="AA3" s="52">
        <f>'25.Spieltag'!$AG8</f>
        <v>45</v>
      </c>
      <c r="AB3" s="52">
        <f>'26.Spieltag'!$AG8</f>
        <v>45</v>
      </c>
      <c r="AC3" s="52">
        <f>'27.Spieltag'!$AG8</f>
        <v>45</v>
      </c>
      <c r="AD3" s="52">
        <f>'28.Spieltag'!$AG8</f>
        <v>45</v>
      </c>
      <c r="AE3" s="52">
        <f>'29.Spieltag'!$AG8</f>
        <v>45</v>
      </c>
      <c r="AF3" s="52">
        <f>'30.Spieltag'!$AG8</f>
        <v>45</v>
      </c>
      <c r="AG3" s="52">
        <f>'31.Spieltag'!$AG8</f>
        <v>45</v>
      </c>
      <c r="AH3" s="52">
        <f>'32.Spieltag'!$AG8</f>
        <v>45</v>
      </c>
      <c r="AI3" s="52">
        <f>'33.Spieltag'!$AG8</f>
        <v>45</v>
      </c>
      <c r="AJ3" s="52">
        <f>'34.Spieltag'!$AG8</f>
        <v>45</v>
      </c>
      <c r="AK3" s="56">
        <f t="shared" ref="AK3" si="0">SUM(C3:AJ3)</f>
        <v>1494</v>
      </c>
      <c r="AL3" s="55">
        <f t="shared" ref="AL3:AL4" si="1">SMALL($C3:$AJ3,1)</f>
        <v>9</v>
      </c>
      <c r="AM3" s="55">
        <f t="shared" ref="AM3:AM4" si="2">SMALL($C3:$AJ3,2)</f>
        <v>45</v>
      </c>
      <c r="AN3" s="55">
        <f t="shared" ref="AN3:AN4" si="3">SMALL($C3:$AJ3,3)</f>
        <v>45</v>
      </c>
      <c r="AO3" s="55">
        <f t="shared" ref="AO3:AO4" si="4">SMALL($C3:$AJ3,4)</f>
        <v>45</v>
      </c>
      <c r="AP3" s="56">
        <f t="shared" ref="AP3:AP28" si="5">AK3-AO3-AN3-AM3-AL3</f>
        <v>1350</v>
      </c>
      <c r="AQ3" s="60">
        <f t="shared" ref="AQ3:AQ29" si="6">SUM(AL3:AO3)</f>
        <v>144</v>
      </c>
      <c r="AS3" s="50">
        <v>1</v>
      </c>
      <c r="AT3" s="54" t="s">
        <v>59</v>
      </c>
      <c r="AU3" s="53">
        <v>17</v>
      </c>
      <c r="AW3" s="74" t="s">
        <v>88</v>
      </c>
    </row>
    <row r="4" spans="1:72" ht="15.75" thickBot="1" x14ac:dyDescent="0.3">
      <c r="A4" s="21">
        <f t="shared" ref="A4:A45" si="7">RANK($AP4,$AP$3:$AP$48)</f>
        <v>1</v>
      </c>
      <c r="B4" s="52" t="str">
        <f>'1.Spieltag'!B9</f>
        <v>Alexander18</v>
      </c>
      <c r="C4" s="52">
        <f>'1.Spieltag'!$AG9</f>
        <v>5</v>
      </c>
      <c r="D4" s="52">
        <f>'2.Spieltag '!$AG9</f>
        <v>45</v>
      </c>
      <c r="E4" s="52">
        <f>'3.Spieltag'!$AG9</f>
        <v>45</v>
      </c>
      <c r="F4" s="52">
        <f>'4.Spieltag'!$AG9</f>
        <v>45</v>
      </c>
      <c r="G4" s="52">
        <f>'5.Spieltag'!$AG9</f>
        <v>45</v>
      </c>
      <c r="H4" s="52">
        <f>'6.Spieltag'!$AG9</f>
        <v>45</v>
      </c>
      <c r="I4" s="52">
        <f>'7.Spieltag'!$AG9</f>
        <v>45</v>
      </c>
      <c r="J4" s="52">
        <f>'8.Spieltag'!$AG9</f>
        <v>45</v>
      </c>
      <c r="K4" s="52">
        <f>'9.Spieltag'!$AG9</f>
        <v>45</v>
      </c>
      <c r="L4" s="52">
        <f>'10.Spieltag'!$AG9</f>
        <v>45</v>
      </c>
      <c r="M4" s="52">
        <f>'11.Spieltag'!$AG9</f>
        <v>45</v>
      </c>
      <c r="N4" s="52">
        <f>'12.Spieltag'!$AG9</f>
        <v>45</v>
      </c>
      <c r="O4" s="52">
        <f>'13.Spieltag'!$AG9</f>
        <v>45</v>
      </c>
      <c r="P4" s="52">
        <f>'14.Spieltag'!$AG9</f>
        <v>45</v>
      </c>
      <c r="Q4" s="52">
        <f>'15.Spieltag'!$AG9</f>
        <v>45</v>
      </c>
      <c r="R4" s="52">
        <f>'16.Spieltag'!$AG9</f>
        <v>45</v>
      </c>
      <c r="S4" s="52">
        <f>'17.Spieltag'!$AG9</f>
        <v>45</v>
      </c>
      <c r="T4" s="52">
        <f>'18.Spieltag'!$AG9</f>
        <v>45</v>
      </c>
      <c r="U4" s="52">
        <f>'19.Spieltag'!$AG9</f>
        <v>45</v>
      </c>
      <c r="V4" s="52">
        <f>'20.Spieltag'!$AG9</f>
        <v>45</v>
      </c>
      <c r="W4" s="52">
        <f>'21.Spieltag'!$AG9</f>
        <v>45</v>
      </c>
      <c r="X4" s="52">
        <f>'22.Spieltag'!$AG9</f>
        <v>45</v>
      </c>
      <c r="Y4" s="52">
        <f>'23.Spieltag'!$AG9</f>
        <v>45</v>
      </c>
      <c r="Z4" s="52">
        <f>'24.Spieltag'!$AG9</f>
        <v>45</v>
      </c>
      <c r="AA4" s="52">
        <f>'25.Spieltag'!$AG9</f>
        <v>45</v>
      </c>
      <c r="AB4" s="52">
        <f>'26.Spieltag'!$AG9</f>
        <v>45</v>
      </c>
      <c r="AC4" s="52">
        <f>'27.Spieltag'!$AG9</f>
        <v>45</v>
      </c>
      <c r="AD4" s="52">
        <f>'28.Spieltag'!$AG9</f>
        <v>45</v>
      </c>
      <c r="AE4" s="52">
        <f>'29.Spieltag'!$AG9</f>
        <v>45</v>
      </c>
      <c r="AF4" s="52">
        <f>'30.Spieltag'!$AG9</f>
        <v>45</v>
      </c>
      <c r="AG4" s="52">
        <f>'31.Spieltag'!$AG9</f>
        <v>45</v>
      </c>
      <c r="AH4" s="52">
        <f>'32.Spieltag'!$AG9</f>
        <v>45</v>
      </c>
      <c r="AI4" s="52">
        <f>'33.Spieltag'!$AG9</f>
        <v>45</v>
      </c>
      <c r="AJ4" s="52">
        <f>'34.Spieltag'!$AG9</f>
        <v>45</v>
      </c>
      <c r="AK4" s="56">
        <f t="shared" ref="AK4" si="8">SUM(C4:AJ4)</f>
        <v>1490</v>
      </c>
      <c r="AL4" s="55">
        <f t="shared" si="1"/>
        <v>5</v>
      </c>
      <c r="AM4" s="55">
        <f t="shared" si="2"/>
        <v>45</v>
      </c>
      <c r="AN4" s="55">
        <f t="shared" si="3"/>
        <v>45</v>
      </c>
      <c r="AO4" s="55">
        <f t="shared" si="4"/>
        <v>45</v>
      </c>
      <c r="AP4" s="56">
        <f t="shared" si="5"/>
        <v>1350</v>
      </c>
      <c r="AQ4" s="60">
        <f t="shared" si="6"/>
        <v>140</v>
      </c>
      <c r="AS4" s="50">
        <v>2</v>
      </c>
      <c r="AT4" s="54"/>
      <c r="AU4" s="53"/>
      <c r="AW4" t="s">
        <v>78</v>
      </c>
    </row>
    <row r="5" spans="1:72" ht="15.75" thickBot="1" x14ac:dyDescent="0.3">
      <c r="A5" s="21">
        <f t="shared" si="7"/>
        <v>1</v>
      </c>
      <c r="B5" s="52" t="str">
        <f>'1.Spieltag'!B10</f>
        <v>Archie04</v>
      </c>
      <c r="C5" s="52">
        <f>'1.Spieltag'!$AG10</f>
        <v>15</v>
      </c>
      <c r="D5" s="52">
        <f>'2.Spieltag '!$AG10</f>
        <v>45</v>
      </c>
      <c r="E5" s="52">
        <f>'3.Spieltag'!$AG10</f>
        <v>45</v>
      </c>
      <c r="F5" s="52">
        <f>'4.Spieltag'!$AG10</f>
        <v>45</v>
      </c>
      <c r="G5" s="52">
        <f>'5.Spieltag'!$AG10</f>
        <v>45</v>
      </c>
      <c r="H5" s="52">
        <f>'6.Spieltag'!$AG10</f>
        <v>45</v>
      </c>
      <c r="I5" s="52">
        <f>'7.Spieltag'!$AG10</f>
        <v>45</v>
      </c>
      <c r="J5" s="52">
        <f>'8.Spieltag'!$AG10</f>
        <v>45</v>
      </c>
      <c r="K5" s="52">
        <f>'9.Spieltag'!$AG10</f>
        <v>45</v>
      </c>
      <c r="L5" s="52">
        <f>'10.Spieltag'!$AG10</f>
        <v>45</v>
      </c>
      <c r="M5" s="52">
        <f>'11.Spieltag'!$AG10</f>
        <v>45</v>
      </c>
      <c r="N5" s="52">
        <f>'12.Spieltag'!$AG10</f>
        <v>45</v>
      </c>
      <c r="O5" s="52">
        <f>'13.Spieltag'!$AG10</f>
        <v>45</v>
      </c>
      <c r="P5" s="52">
        <f>'14.Spieltag'!$AG10</f>
        <v>45</v>
      </c>
      <c r="Q5" s="52">
        <f>'15.Spieltag'!$AG10</f>
        <v>45</v>
      </c>
      <c r="R5" s="52">
        <f>'16.Spieltag'!$AG10</f>
        <v>45</v>
      </c>
      <c r="S5" s="52">
        <f>'17.Spieltag'!$AG10</f>
        <v>45</v>
      </c>
      <c r="T5" s="52">
        <f>'18.Spieltag'!$AG10</f>
        <v>45</v>
      </c>
      <c r="U5" s="52">
        <f>'19.Spieltag'!$AG10</f>
        <v>45</v>
      </c>
      <c r="V5" s="52">
        <f>'20.Spieltag'!$AG10</f>
        <v>45</v>
      </c>
      <c r="W5" s="52">
        <f>'21.Spieltag'!$AG10</f>
        <v>45</v>
      </c>
      <c r="X5" s="52">
        <f>'22.Spieltag'!$AG10</f>
        <v>45</v>
      </c>
      <c r="Y5" s="52">
        <f>'23.Spieltag'!$AG10</f>
        <v>45</v>
      </c>
      <c r="Z5" s="52">
        <f>'24.Spieltag'!$AG10</f>
        <v>45</v>
      </c>
      <c r="AA5" s="52">
        <f>'25.Spieltag'!$AG10</f>
        <v>45</v>
      </c>
      <c r="AB5" s="52">
        <f>'26.Spieltag'!$AG10</f>
        <v>45</v>
      </c>
      <c r="AC5" s="52">
        <f>'27.Spieltag'!$AG10</f>
        <v>45</v>
      </c>
      <c r="AD5" s="52">
        <f>'28.Spieltag'!$AG10</f>
        <v>45</v>
      </c>
      <c r="AE5" s="52">
        <f>'29.Spieltag'!$AG10</f>
        <v>45</v>
      </c>
      <c r="AF5" s="52">
        <f>'30.Spieltag'!$AG10</f>
        <v>45</v>
      </c>
      <c r="AG5" s="52">
        <f>'31.Spieltag'!$AG10</f>
        <v>45</v>
      </c>
      <c r="AH5" s="52">
        <f>'32.Spieltag'!$AG10</f>
        <v>45</v>
      </c>
      <c r="AI5" s="52">
        <f>'33.Spieltag'!$AG10</f>
        <v>45</v>
      </c>
      <c r="AJ5" s="52">
        <f>'34.Spieltag'!$AG10</f>
        <v>45</v>
      </c>
      <c r="AK5" s="56">
        <f t="shared" ref="AK5:AK19" si="9">SUM(C5:AJ5)</f>
        <v>1500</v>
      </c>
      <c r="AL5" s="55">
        <f t="shared" ref="AL5:AL45" si="10">SMALL($C5:$AJ5,1)</f>
        <v>15</v>
      </c>
      <c r="AM5" s="55">
        <f t="shared" ref="AM5:AM45" si="11">SMALL($C5:$AJ5,2)</f>
        <v>45</v>
      </c>
      <c r="AN5" s="55">
        <f t="shared" ref="AN5:AN45" si="12">SMALL($C5:$AJ5,3)</f>
        <v>45</v>
      </c>
      <c r="AO5" s="55">
        <f t="shared" ref="AO5:AO45" si="13">SMALL($C5:$AJ5,4)</f>
        <v>45</v>
      </c>
      <c r="AP5" s="56">
        <f t="shared" si="5"/>
        <v>1350</v>
      </c>
      <c r="AQ5" s="60">
        <f t="shared" si="6"/>
        <v>150</v>
      </c>
      <c r="AS5" s="50">
        <v>3</v>
      </c>
      <c r="AT5" s="54"/>
      <c r="AU5" s="53"/>
      <c r="AW5" t="s">
        <v>79</v>
      </c>
    </row>
    <row r="6" spans="1:72" ht="15.75" thickBot="1" x14ac:dyDescent="0.3">
      <c r="A6" s="21">
        <f t="shared" si="7"/>
        <v>1</v>
      </c>
      <c r="B6" s="52" t="str">
        <f>'1.Spieltag'!B11</f>
        <v>atschi91</v>
      </c>
      <c r="C6" s="52">
        <f>'1.Spieltag'!$AG11</f>
        <v>11</v>
      </c>
      <c r="D6" s="52">
        <f>'2.Spieltag '!$AG11</f>
        <v>45</v>
      </c>
      <c r="E6" s="52">
        <f>'3.Spieltag'!$AG11</f>
        <v>45</v>
      </c>
      <c r="F6" s="52">
        <f>'4.Spieltag'!$AG11</f>
        <v>45</v>
      </c>
      <c r="G6" s="52">
        <f>'5.Spieltag'!$AG11</f>
        <v>45</v>
      </c>
      <c r="H6" s="52">
        <f>'6.Spieltag'!$AG11</f>
        <v>45</v>
      </c>
      <c r="I6" s="52">
        <f>'7.Spieltag'!$AG11</f>
        <v>45</v>
      </c>
      <c r="J6" s="52">
        <f>'8.Spieltag'!$AG11</f>
        <v>45</v>
      </c>
      <c r="K6" s="52">
        <f>'9.Spieltag'!$AG11</f>
        <v>45</v>
      </c>
      <c r="L6" s="52">
        <f>'10.Spieltag'!$AG11</f>
        <v>45</v>
      </c>
      <c r="M6" s="52">
        <f>'11.Spieltag'!$AG11</f>
        <v>45</v>
      </c>
      <c r="N6" s="52">
        <f>'12.Spieltag'!$AG11</f>
        <v>45</v>
      </c>
      <c r="O6" s="52">
        <f>'13.Spieltag'!$AG11</f>
        <v>45</v>
      </c>
      <c r="P6" s="52">
        <f>'14.Spieltag'!$AG11</f>
        <v>45</v>
      </c>
      <c r="Q6" s="52">
        <f>'15.Spieltag'!$AG11</f>
        <v>45</v>
      </c>
      <c r="R6" s="52">
        <f>'16.Spieltag'!$AG11</f>
        <v>45</v>
      </c>
      <c r="S6" s="52">
        <f>'17.Spieltag'!$AG11</f>
        <v>45</v>
      </c>
      <c r="T6" s="52">
        <f>'18.Spieltag'!$AG11</f>
        <v>45</v>
      </c>
      <c r="U6" s="52">
        <f>'19.Spieltag'!$AG11</f>
        <v>45</v>
      </c>
      <c r="V6" s="52">
        <f>'20.Spieltag'!$AG11</f>
        <v>45</v>
      </c>
      <c r="W6" s="52">
        <f>'21.Spieltag'!$AG11</f>
        <v>45</v>
      </c>
      <c r="X6" s="52">
        <f>'22.Spieltag'!$AG11</f>
        <v>45</v>
      </c>
      <c r="Y6" s="52">
        <f>'23.Spieltag'!$AG11</f>
        <v>45</v>
      </c>
      <c r="Z6" s="52">
        <f>'24.Spieltag'!$AG11</f>
        <v>45</v>
      </c>
      <c r="AA6" s="52">
        <f>'25.Spieltag'!$AG11</f>
        <v>45</v>
      </c>
      <c r="AB6" s="52">
        <f>'26.Spieltag'!$AG11</f>
        <v>45</v>
      </c>
      <c r="AC6" s="52">
        <f>'27.Spieltag'!$AG11</f>
        <v>45</v>
      </c>
      <c r="AD6" s="52">
        <f>'28.Spieltag'!$AG11</f>
        <v>45</v>
      </c>
      <c r="AE6" s="52">
        <f>'29.Spieltag'!$AG11</f>
        <v>45</v>
      </c>
      <c r="AF6" s="52">
        <f>'30.Spieltag'!$AG11</f>
        <v>45</v>
      </c>
      <c r="AG6" s="52">
        <f>'31.Spieltag'!$AG11</f>
        <v>45</v>
      </c>
      <c r="AH6" s="52">
        <f>'32.Spieltag'!$AG11</f>
        <v>45</v>
      </c>
      <c r="AI6" s="52">
        <f>'33.Spieltag'!$AG11</f>
        <v>45</v>
      </c>
      <c r="AJ6" s="52">
        <f>'34.Spieltag'!$AG11</f>
        <v>45</v>
      </c>
      <c r="AK6" s="49">
        <f t="shared" si="9"/>
        <v>1496</v>
      </c>
      <c r="AL6" s="55">
        <f t="shared" si="10"/>
        <v>11</v>
      </c>
      <c r="AM6" s="55">
        <f t="shared" si="11"/>
        <v>45</v>
      </c>
      <c r="AN6" s="55">
        <f t="shared" si="12"/>
        <v>45</v>
      </c>
      <c r="AO6" s="55">
        <f t="shared" si="13"/>
        <v>45</v>
      </c>
      <c r="AP6" s="56">
        <f t="shared" si="5"/>
        <v>1350</v>
      </c>
      <c r="AQ6" s="60">
        <f t="shared" si="6"/>
        <v>146</v>
      </c>
      <c r="AS6" s="50">
        <v>4</v>
      </c>
      <c r="AT6" s="51"/>
      <c r="AU6" s="53"/>
    </row>
    <row r="7" spans="1:72" ht="15.75" thickBot="1" x14ac:dyDescent="0.3">
      <c r="A7" s="21">
        <f t="shared" si="7"/>
        <v>1</v>
      </c>
      <c r="B7" s="52" t="str">
        <f>'1.Spieltag'!B12</f>
        <v>CathaHaupt1904</v>
      </c>
      <c r="C7" s="52">
        <f>'1.Spieltag'!$AG12</f>
        <v>7</v>
      </c>
      <c r="D7" s="52">
        <f>'2.Spieltag '!$AG12</f>
        <v>45</v>
      </c>
      <c r="E7" s="52">
        <f>'3.Spieltag'!$AG12</f>
        <v>45</v>
      </c>
      <c r="F7" s="52">
        <f>'4.Spieltag'!$AG12</f>
        <v>45</v>
      </c>
      <c r="G7" s="52">
        <f>'5.Spieltag'!$AG12</f>
        <v>45</v>
      </c>
      <c r="H7" s="52">
        <f>'6.Spieltag'!$AG12</f>
        <v>45</v>
      </c>
      <c r="I7" s="52">
        <f>'7.Spieltag'!$AG12</f>
        <v>45</v>
      </c>
      <c r="J7" s="52">
        <f>'8.Spieltag'!$AG12</f>
        <v>45</v>
      </c>
      <c r="K7" s="52">
        <f>'9.Spieltag'!$AG12</f>
        <v>45</v>
      </c>
      <c r="L7" s="52">
        <f>'10.Spieltag'!$AG12</f>
        <v>45</v>
      </c>
      <c r="M7" s="52">
        <f>'11.Spieltag'!$AG12</f>
        <v>45</v>
      </c>
      <c r="N7" s="52">
        <f>'12.Spieltag'!$AG12</f>
        <v>45</v>
      </c>
      <c r="O7" s="52">
        <f>'13.Spieltag'!$AG12</f>
        <v>45</v>
      </c>
      <c r="P7" s="52">
        <f>'14.Spieltag'!$AG12</f>
        <v>45</v>
      </c>
      <c r="Q7" s="52">
        <f>'15.Spieltag'!$AG12</f>
        <v>45</v>
      </c>
      <c r="R7" s="52">
        <f>'16.Spieltag'!$AG12</f>
        <v>45</v>
      </c>
      <c r="S7" s="52">
        <f>'17.Spieltag'!$AG12</f>
        <v>45</v>
      </c>
      <c r="T7" s="52">
        <f>'18.Spieltag'!$AG12</f>
        <v>45</v>
      </c>
      <c r="U7" s="52">
        <f>'19.Spieltag'!$AG12</f>
        <v>45</v>
      </c>
      <c r="V7" s="52">
        <f>'20.Spieltag'!$AG12</f>
        <v>45</v>
      </c>
      <c r="W7" s="52">
        <f>'21.Spieltag'!$AG12</f>
        <v>45</v>
      </c>
      <c r="X7" s="52">
        <f>'22.Spieltag'!$AG12</f>
        <v>45</v>
      </c>
      <c r="Y7" s="52">
        <f>'23.Spieltag'!$AG12</f>
        <v>45</v>
      </c>
      <c r="Z7" s="52">
        <f>'24.Spieltag'!$AG12</f>
        <v>45</v>
      </c>
      <c r="AA7" s="52">
        <f>'25.Spieltag'!$AG12</f>
        <v>45</v>
      </c>
      <c r="AB7" s="52">
        <f>'26.Spieltag'!$AG12</f>
        <v>45</v>
      </c>
      <c r="AC7" s="52">
        <f>'27.Spieltag'!$AG12</f>
        <v>45</v>
      </c>
      <c r="AD7" s="52">
        <f>'28.Spieltag'!$AG12</f>
        <v>45</v>
      </c>
      <c r="AE7" s="52">
        <f>'29.Spieltag'!$AG12</f>
        <v>45</v>
      </c>
      <c r="AF7" s="52">
        <f>'30.Spieltag'!$AG12</f>
        <v>45</v>
      </c>
      <c r="AG7" s="52">
        <f>'31.Spieltag'!$AG12</f>
        <v>45</v>
      </c>
      <c r="AH7" s="52">
        <f>'32.Spieltag'!$AG12</f>
        <v>45</v>
      </c>
      <c r="AI7" s="52">
        <f>'33.Spieltag'!$AG12</f>
        <v>45</v>
      </c>
      <c r="AJ7" s="52">
        <f>'34.Spieltag'!$AG12</f>
        <v>45</v>
      </c>
      <c r="AK7" s="56">
        <f t="shared" si="9"/>
        <v>1492</v>
      </c>
      <c r="AL7" s="55">
        <f t="shared" si="10"/>
        <v>7</v>
      </c>
      <c r="AM7" s="55">
        <f t="shared" si="11"/>
        <v>45</v>
      </c>
      <c r="AN7" s="55">
        <f t="shared" si="12"/>
        <v>45</v>
      </c>
      <c r="AO7" s="55">
        <f t="shared" si="13"/>
        <v>45</v>
      </c>
      <c r="AP7" s="56">
        <f t="shared" si="5"/>
        <v>1350</v>
      </c>
      <c r="AQ7" s="60">
        <f t="shared" si="6"/>
        <v>142</v>
      </c>
      <c r="AS7" s="50">
        <v>5</v>
      </c>
      <c r="AT7" s="54"/>
      <c r="AU7" s="71"/>
      <c r="AW7" s="74" t="s">
        <v>89</v>
      </c>
    </row>
    <row r="8" spans="1:72" ht="15.75" thickBot="1" x14ac:dyDescent="0.3">
      <c r="A8" s="21">
        <f t="shared" si="7"/>
        <v>1</v>
      </c>
      <c r="B8" s="52" t="str">
        <f>'1.Spieltag'!B13</f>
        <v>Dickmeis04</v>
      </c>
      <c r="C8" s="52">
        <f>'1.Spieltag'!$AG13</f>
        <v>6</v>
      </c>
      <c r="D8" s="52">
        <f>'2.Spieltag '!$AG13</f>
        <v>45</v>
      </c>
      <c r="E8" s="52">
        <f>'3.Spieltag'!$AG13</f>
        <v>45</v>
      </c>
      <c r="F8" s="52">
        <f>'4.Spieltag'!$AG13</f>
        <v>45</v>
      </c>
      <c r="G8" s="52">
        <f>'5.Spieltag'!$AG13</f>
        <v>45</v>
      </c>
      <c r="H8" s="52">
        <f>'6.Spieltag'!$AG13</f>
        <v>45</v>
      </c>
      <c r="I8" s="52">
        <f>'7.Spieltag'!$AG13</f>
        <v>45</v>
      </c>
      <c r="J8" s="52">
        <f>'8.Spieltag'!$AG13</f>
        <v>45</v>
      </c>
      <c r="K8" s="52">
        <f>'9.Spieltag'!$AG13</f>
        <v>45</v>
      </c>
      <c r="L8" s="52">
        <f>'10.Spieltag'!$AG13</f>
        <v>45</v>
      </c>
      <c r="M8" s="52">
        <f>'11.Spieltag'!$AG13</f>
        <v>45</v>
      </c>
      <c r="N8" s="52">
        <f>'12.Spieltag'!$AG13</f>
        <v>45</v>
      </c>
      <c r="O8" s="52">
        <f>'13.Spieltag'!$AG13</f>
        <v>45</v>
      </c>
      <c r="P8" s="52">
        <f>'14.Spieltag'!$AG13</f>
        <v>45</v>
      </c>
      <c r="Q8" s="52">
        <f>'15.Spieltag'!$AG13</f>
        <v>45</v>
      </c>
      <c r="R8" s="52">
        <f>'16.Spieltag'!$AG13</f>
        <v>45</v>
      </c>
      <c r="S8" s="52">
        <f>'17.Spieltag'!$AG13</f>
        <v>45</v>
      </c>
      <c r="T8" s="52">
        <f>'18.Spieltag'!$AG13</f>
        <v>45</v>
      </c>
      <c r="U8" s="52">
        <f>'19.Spieltag'!$AG13</f>
        <v>45</v>
      </c>
      <c r="V8" s="52">
        <f>'20.Spieltag'!$AG13</f>
        <v>45</v>
      </c>
      <c r="W8" s="52">
        <f>'21.Spieltag'!$AG13</f>
        <v>45</v>
      </c>
      <c r="X8" s="52">
        <f>'22.Spieltag'!$AG13</f>
        <v>45</v>
      </c>
      <c r="Y8" s="52">
        <f>'23.Spieltag'!$AG13</f>
        <v>45</v>
      </c>
      <c r="Z8" s="52">
        <f>'24.Spieltag'!$AG13</f>
        <v>45</v>
      </c>
      <c r="AA8" s="52">
        <f>'25.Spieltag'!$AG13</f>
        <v>45</v>
      </c>
      <c r="AB8" s="52">
        <f>'26.Spieltag'!$AG13</f>
        <v>45</v>
      </c>
      <c r="AC8" s="52">
        <f>'27.Spieltag'!$AG13</f>
        <v>45</v>
      </c>
      <c r="AD8" s="52">
        <f>'28.Spieltag'!$AG13</f>
        <v>45</v>
      </c>
      <c r="AE8" s="52">
        <f>'29.Spieltag'!$AG13</f>
        <v>45</v>
      </c>
      <c r="AF8" s="52">
        <f>'30.Spieltag'!$AG13</f>
        <v>45</v>
      </c>
      <c r="AG8" s="52">
        <f>'31.Spieltag'!$AG13</f>
        <v>45</v>
      </c>
      <c r="AH8" s="52">
        <f>'32.Spieltag'!$AG13</f>
        <v>45</v>
      </c>
      <c r="AI8" s="52">
        <f>'33.Spieltag'!$AG13</f>
        <v>45</v>
      </c>
      <c r="AJ8" s="52">
        <f>'34.Spieltag'!$AG13</f>
        <v>45</v>
      </c>
      <c r="AK8" s="56">
        <f t="shared" si="9"/>
        <v>1491</v>
      </c>
      <c r="AL8" s="55">
        <f t="shared" si="10"/>
        <v>6</v>
      </c>
      <c r="AM8" s="55">
        <f t="shared" si="11"/>
        <v>45</v>
      </c>
      <c r="AN8" s="55">
        <f t="shared" si="12"/>
        <v>45</v>
      </c>
      <c r="AO8" s="55">
        <f t="shared" si="13"/>
        <v>45</v>
      </c>
      <c r="AP8" s="56">
        <f t="shared" si="5"/>
        <v>1350</v>
      </c>
      <c r="AQ8" s="60">
        <f t="shared" si="6"/>
        <v>141</v>
      </c>
      <c r="AS8" s="50">
        <v>6</v>
      </c>
      <c r="AT8" s="54"/>
      <c r="AU8" s="53"/>
      <c r="AW8" s="74"/>
    </row>
    <row r="9" spans="1:72" ht="15.75" thickBot="1" x14ac:dyDescent="0.3">
      <c r="A9" s="21">
        <f t="shared" si="7"/>
        <v>1</v>
      </c>
      <c r="B9" s="52" t="str">
        <f>'1.Spieltag'!B14</f>
        <v>fabian1904</v>
      </c>
      <c r="C9" s="52">
        <f>'1.Spieltag'!$AG14</f>
        <v>11</v>
      </c>
      <c r="D9" s="52">
        <f>'2.Spieltag '!$AG14</f>
        <v>45</v>
      </c>
      <c r="E9" s="52">
        <f>'3.Spieltag'!$AG14</f>
        <v>45</v>
      </c>
      <c r="F9" s="52">
        <f>'4.Spieltag'!$AG14</f>
        <v>45</v>
      </c>
      <c r="G9" s="52">
        <f>'5.Spieltag'!$AG14</f>
        <v>45</v>
      </c>
      <c r="H9" s="52">
        <f>'6.Spieltag'!$AG14</f>
        <v>45</v>
      </c>
      <c r="I9" s="52">
        <f>'7.Spieltag'!$AG14</f>
        <v>45</v>
      </c>
      <c r="J9" s="52">
        <f>'8.Spieltag'!$AG14</f>
        <v>45</v>
      </c>
      <c r="K9" s="52">
        <f>'9.Spieltag'!$AG14</f>
        <v>45</v>
      </c>
      <c r="L9" s="52">
        <f>'10.Spieltag'!$AG14</f>
        <v>45</v>
      </c>
      <c r="M9" s="52">
        <f>'11.Spieltag'!$AG14</f>
        <v>45</v>
      </c>
      <c r="N9" s="52">
        <f>'12.Spieltag'!$AG14</f>
        <v>45</v>
      </c>
      <c r="O9" s="52">
        <f>'13.Spieltag'!$AG14</f>
        <v>45</v>
      </c>
      <c r="P9" s="52">
        <f>'14.Spieltag'!$AG14</f>
        <v>45</v>
      </c>
      <c r="Q9" s="52">
        <f>'15.Spieltag'!$AG14</f>
        <v>45</v>
      </c>
      <c r="R9" s="52">
        <f>'16.Spieltag'!$AG14</f>
        <v>45</v>
      </c>
      <c r="S9" s="52">
        <f>'17.Spieltag'!$AG14</f>
        <v>45</v>
      </c>
      <c r="T9" s="52">
        <f>'18.Spieltag'!$AG14</f>
        <v>45</v>
      </c>
      <c r="U9" s="52">
        <f>'19.Spieltag'!$AG14</f>
        <v>45</v>
      </c>
      <c r="V9" s="52">
        <f>'20.Spieltag'!$AG14</f>
        <v>45</v>
      </c>
      <c r="W9" s="52">
        <f>'21.Spieltag'!$AG14</f>
        <v>45</v>
      </c>
      <c r="X9" s="52">
        <f>'22.Spieltag'!$AG14</f>
        <v>45</v>
      </c>
      <c r="Y9" s="52">
        <f>'23.Spieltag'!$AG14</f>
        <v>45</v>
      </c>
      <c r="Z9" s="52">
        <f>'24.Spieltag'!$AG14</f>
        <v>45</v>
      </c>
      <c r="AA9" s="52">
        <f>'25.Spieltag'!$AG14</f>
        <v>45</v>
      </c>
      <c r="AB9" s="52">
        <f>'26.Spieltag'!$AG14</f>
        <v>45</v>
      </c>
      <c r="AC9" s="52">
        <f>'27.Spieltag'!$AG14</f>
        <v>45</v>
      </c>
      <c r="AD9" s="52">
        <f>'28.Spieltag'!$AG14</f>
        <v>45</v>
      </c>
      <c r="AE9" s="52">
        <f>'29.Spieltag'!$AG14</f>
        <v>45</v>
      </c>
      <c r="AF9" s="52">
        <f>'30.Spieltag'!$AG14</f>
        <v>45</v>
      </c>
      <c r="AG9" s="52">
        <f>'31.Spieltag'!$AG14</f>
        <v>45</v>
      </c>
      <c r="AH9" s="52">
        <f>'32.Spieltag'!$AG14</f>
        <v>45</v>
      </c>
      <c r="AI9" s="52">
        <f>'33.Spieltag'!$AG14</f>
        <v>45</v>
      </c>
      <c r="AJ9" s="52">
        <f>'34.Spieltag'!$AG14</f>
        <v>45</v>
      </c>
      <c r="AK9" s="56">
        <f t="shared" si="9"/>
        <v>1496</v>
      </c>
      <c r="AL9" s="55">
        <f t="shared" si="10"/>
        <v>11</v>
      </c>
      <c r="AM9" s="55">
        <f t="shared" si="11"/>
        <v>45</v>
      </c>
      <c r="AN9" s="55">
        <f t="shared" si="12"/>
        <v>45</v>
      </c>
      <c r="AO9" s="55">
        <f t="shared" si="13"/>
        <v>45</v>
      </c>
      <c r="AP9" s="56">
        <f t="shared" si="5"/>
        <v>1350</v>
      </c>
      <c r="AQ9" s="60">
        <f t="shared" si="6"/>
        <v>146</v>
      </c>
      <c r="AS9" s="50">
        <v>7</v>
      </c>
      <c r="AT9" s="51"/>
      <c r="AU9" s="53"/>
    </row>
    <row r="10" spans="1:72" ht="15.75" thickBot="1" x14ac:dyDescent="0.3">
      <c r="A10" s="21">
        <f t="shared" si="7"/>
        <v>1</v>
      </c>
      <c r="B10" s="52" t="str">
        <f>'1.Spieltag'!B15</f>
        <v>Franzi04</v>
      </c>
      <c r="C10" s="52">
        <f>'1.Spieltag'!$AG15</f>
        <v>14</v>
      </c>
      <c r="D10" s="52">
        <f>'2.Spieltag '!$AG15</f>
        <v>45</v>
      </c>
      <c r="E10" s="52">
        <f>'3.Spieltag'!$AG15</f>
        <v>45</v>
      </c>
      <c r="F10" s="52">
        <f>'4.Spieltag'!$AG15</f>
        <v>45</v>
      </c>
      <c r="G10" s="52">
        <f>'5.Spieltag'!$AG15</f>
        <v>45</v>
      </c>
      <c r="H10" s="52">
        <f>'6.Spieltag'!$AG15</f>
        <v>45</v>
      </c>
      <c r="I10" s="52">
        <f>'7.Spieltag'!$AG15</f>
        <v>45</v>
      </c>
      <c r="J10" s="52">
        <f>'8.Spieltag'!$AG15</f>
        <v>45</v>
      </c>
      <c r="K10" s="52">
        <f>'9.Spieltag'!$AG15</f>
        <v>45</v>
      </c>
      <c r="L10" s="52">
        <f>'10.Spieltag'!$AG15</f>
        <v>45</v>
      </c>
      <c r="M10" s="52">
        <f>'11.Spieltag'!$AG15</f>
        <v>45</v>
      </c>
      <c r="N10" s="52">
        <f>'12.Spieltag'!$AG15</f>
        <v>45</v>
      </c>
      <c r="O10" s="52">
        <f>'13.Spieltag'!$AG15</f>
        <v>45</v>
      </c>
      <c r="P10" s="52">
        <f>'14.Spieltag'!$AG15</f>
        <v>45</v>
      </c>
      <c r="Q10" s="52">
        <f>'15.Spieltag'!$AG15</f>
        <v>45</v>
      </c>
      <c r="R10" s="52">
        <f>'16.Spieltag'!$AG15</f>
        <v>45</v>
      </c>
      <c r="S10" s="52">
        <f>'17.Spieltag'!$AG15</f>
        <v>45</v>
      </c>
      <c r="T10" s="52">
        <f>'18.Spieltag'!$AG15</f>
        <v>45</v>
      </c>
      <c r="U10" s="52">
        <f>'19.Spieltag'!$AG15</f>
        <v>45</v>
      </c>
      <c r="V10" s="52">
        <f>'20.Spieltag'!$AG15</f>
        <v>45</v>
      </c>
      <c r="W10" s="52">
        <f>'21.Spieltag'!$AG15</f>
        <v>45</v>
      </c>
      <c r="X10" s="52">
        <f>'22.Spieltag'!$AG15</f>
        <v>45</v>
      </c>
      <c r="Y10" s="52">
        <f>'23.Spieltag'!$AG15</f>
        <v>45</v>
      </c>
      <c r="Z10" s="52">
        <f>'24.Spieltag'!$AG15</f>
        <v>45</v>
      </c>
      <c r="AA10" s="52">
        <f>'25.Spieltag'!$AG15</f>
        <v>45</v>
      </c>
      <c r="AB10" s="52">
        <f>'26.Spieltag'!$AG15</f>
        <v>45</v>
      </c>
      <c r="AC10" s="52">
        <f>'27.Spieltag'!$AG15</f>
        <v>45</v>
      </c>
      <c r="AD10" s="52">
        <f>'28.Spieltag'!$AG15</f>
        <v>45</v>
      </c>
      <c r="AE10" s="52">
        <f>'29.Spieltag'!$AG15</f>
        <v>45</v>
      </c>
      <c r="AF10" s="52">
        <f>'30.Spieltag'!$AG15</f>
        <v>45</v>
      </c>
      <c r="AG10" s="52">
        <f>'31.Spieltag'!$AG15</f>
        <v>45</v>
      </c>
      <c r="AH10" s="52">
        <f>'32.Spieltag'!$AG15</f>
        <v>45</v>
      </c>
      <c r="AI10" s="52">
        <f>'33.Spieltag'!$AG15</f>
        <v>45</v>
      </c>
      <c r="AJ10" s="52">
        <f>'34.Spieltag'!$AG15</f>
        <v>45</v>
      </c>
      <c r="AK10" s="56">
        <f t="shared" si="9"/>
        <v>1499</v>
      </c>
      <c r="AL10" s="55">
        <f t="shared" si="10"/>
        <v>14</v>
      </c>
      <c r="AM10" s="55">
        <f t="shared" si="11"/>
        <v>45</v>
      </c>
      <c r="AN10" s="55">
        <f t="shared" si="12"/>
        <v>45</v>
      </c>
      <c r="AO10" s="55">
        <f t="shared" si="13"/>
        <v>45</v>
      </c>
      <c r="AP10" s="56">
        <f t="shared" si="5"/>
        <v>1350</v>
      </c>
      <c r="AQ10" s="60">
        <f t="shared" si="6"/>
        <v>149</v>
      </c>
      <c r="AS10" s="50">
        <v>8</v>
      </c>
      <c r="AT10" s="78"/>
      <c r="AU10" s="53"/>
      <c r="AW10" s="82" t="s">
        <v>90</v>
      </c>
      <c r="AX10"/>
      <c r="AZ10" t="s">
        <v>90</v>
      </c>
      <c r="BK10" s="82" t="s">
        <v>92</v>
      </c>
      <c r="BN10" t="s">
        <v>92</v>
      </c>
    </row>
    <row r="11" spans="1:72" ht="15.75" thickBot="1" x14ac:dyDescent="0.3">
      <c r="A11" s="21">
        <f t="shared" si="7"/>
        <v>1</v>
      </c>
      <c r="B11" s="52" t="str">
        <f>'1.Spieltag'!B16</f>
        <v>Jasmin1985</v>
      </c>
      <c r="C11" s="52">
        <f>'1.Spieltag'!$AG16</f>
        <v>9</v>
      </c>
      <c r="D11" s="52">
        <f>'2.Spieltag '!$AG16</f>
        <v>45</v>
      </c>
      <c r="E11" s="52">
        <f>'3.Spieltag'!$AG16</f>
        <v>45</v>
      </c>
      <c r="F11" s="52">
        <f>'4.Spieltag'!$AG16</f>
        <v>45</v>
      </c>
      <c r="G11" s="52">
        <f>'5.Spieltag'!$AG16</f>
        <v>45</v>
      </c>
      <c r="H11" s="52">
        <f>'6.Spieltag'!$AG16</f>
        <v>45</v>
      </c>
      <c r="I11" s="52">
        <f>'7.Spieltag'!$AG16</f>
        <v>45</v>
      </c>
      <c r="J11" s="52">
        <f>'8.Spieltag'!$AG16</f>
        <v>45</v>
      </c>
      <c r="K11" s="52">
        <f>'9.Spieltag'!$AG16</f>
        <v>45</v>
      </c>
      <c r="L11" s="52">
        <f>'10.Spieltag'!$AG16</f>
        <v>45</v>
      </c>
      <c r="M11" s="52">
        <f>'11.Spieltag'!$AG16</f>
        <v>45</v>
      </c>
      <c r="N11" s="52">
        <f>'12.Spieltag'!$AG16</f>
        <v>45</v>
      </c>
      <c r="O11" s="52">
        <f>'13.Spieltag'!$AG16</f>
        <v>45</v>
      </c>
      <c r="P11" s="52">
        <f>'14.Spieltag'!$AG16</f>
        <v>45</v>
      </c>
      <c r="Q11" s="52">
        <f>'15.Spieltag'!$AG16</f>
        <v>45</v>
      </c>
      <c r="R11" s="52">
        <f>'16.Spieltag'!$AG16</f>
        <v>45</v>
      </c>
      <c r="S11" s="52">
        <f>'17.Spieltag'!$AG16</f>
        <v>45</v>
      </c>
      <c r="T11" s="52">
        <f>'18.Spieltag'!$AG16</f>
        <v>45</v>
      </c>
      <c r="U11" s="52">
        <f>'19.Spieltag'!$AG16</f>
        <v>45</v>
      </c>
      <c r="V11" s="52">
        <f>'20.Spieltag'!$AG16</f>
        <v>45</v>
      </c>
      <c r="W11" s="52">
        <f>'21.Spieltag'!$AG16</f>
        <v>45</v>
      </c>
      <c r="X11" s="52">
        <f>'22.Spieltag'!$AG16</f>
        <v>45</v>
      </c>
      <c r="Y11" s="52">
        <f>'23.Spieltag'!$AG16</f>
        <v>45</v>
      </c>
      <c r="Z11" s="52">
        <f>'24.Spieltag'!$AG16</f>
        <v>45</v>
      </c>
      <c r="AA11" s="52">
        <f>'25.Spieltag'!$AG16</f>
        <v>45</v>
      </c>
      <c r="AB11" s="52">
        <f>'26.Spieltag'!$AG16</f>
        <v>45</v>
      </c>
      <c r="AC11" s="52">
        <f>'27.Spieltag'!$AG16</f>
        <v>45</v>
      </c>
      <c r="AD11" s="52">
        <f>'28.Spieltag'!$AG16</f>
        <v>45</v>
      </c>
      <c r="AE11" s="52">
        <f>'29.Spieltag'!$AG16</f>
        <v>45</v>
      </c>
      <c r="AF11" s="52">
        <f>'30.Spieltag'!$AG16</f>
        <v>45</v>
      </c>
      <c r="AG11" s="52">
        <f>'31.Spieltag'!$AG16</f>
        <v>45</v>
      </c>
      <c r="AH11" s="52">
        <f>'32.Spieltag'!$AG16</f>
        <v>45</v>
      </c>
      <c r="AI11" s="52">
        <f>'33.Spieltag'!$AG16</f>
        <v>45</v>
      </c>
      <c r="AJ11" s="52">
        <f>'34.Spieltag'!$AG16</f>
        <v>45</v>
      </c>
      <c r="AK11" s="56">
        <f t="shared" si="9"/>
        <v>1494</v>
      </c>
      <c r="AL11" s="55">
        <f t="shared" si="10"/>
        <v>9</v>
      </c>
      <c r="AM11" s="55">
        <f t="shared" si="11"/>
        <v>45</v>
      </c>
      <c r="AN11" s="55">
        <f t="shared" si="12"/>
        <v>45</v>
      </c>
      <c r="AO11" s="55">
        <f t="shared" si="13"/>
        <v>45</v>
      </c>
      <c r="AP11" s="56">
        <f t="shared" si="5"/>
        <v>1350</v>
      </c>
      <c r="AQ11" s="60">
        <f t="shared" si="6"/>
        <v>144</v>
      </c>
      <c r="AS11" s="50">
        <v>9</v>
      </c>
      <c r="AT11" s="51"/>
      <c r="AU11" s="53"/>
      <c r="AW11" s="72"/>
      <c r="AX11"/>
      <c r="BB11"/>
      <c r="BK11" s="72"/>
    </row>
    <row r="12" spans="1:72" ht="15.75" thickBot="1" x14ac:dyDescent="0.3">
      <c r="A12" s="21">
        <f t="shared" si="7"/>
        <v>1</v>
      </c>
      <c r="B12" s="52" t="str">
        <f>'1.Spieltag'!B17</f>
        <v>Jean-Pierre</v>
      </c>
      <c r="C12" s="52">
        <f>'1.Spieltag'!$AG17</f>
        <v>14</v>
      </c>
      <c r="D12" s="52">
        <f>'2.Spieltag '!$AG17</f>
        <v>45</v>
      </c>
      <c r="E12" s="52">
        <f>'3.Spieltag'!$AG17</f>
        <v>45</v>
      </c>
      <c r="F12" s="52">
        <f>'4.Spieltag'!$AG17</f>
        <v>45</v>
      </c>
      <c r="G12" s="52">
        <f>'5.Spieltag'!$AG17</f>
        <v>45</v>
      </c>
      <c r="H12" s="52">
        <f>'6.Spieltag'!$AG17</f>
        <v>45</v>
      </c>
      <c r="I12" s="52">
        <f>'7.Spieltag'!$AG17</f>
        <v>45</v>
      </c>
      <c r="J12" s="52">
        <f>'8.Spieltag'!$AG17</f>
        <v>45</v>
      </c>
      <c r="K12" s="52">
        <f>'9.Spieltag'!$AG17</f>
        <v>45</v>
      </c>
      <c r="L12" s="52">
        <f>'10.Spieltag'!$AG17</f>
        <v>45</v>
      </c>
      <c r="M12" s="52">
        <f>'11.Spieltag'!$AG17</f>
        <v>45</v>
      </c>
      <c r="N12" s="52">
        <f>'12.Spieltag'!$AG17</f>
        <v>45</v>
      </c>
      <c r="O12" s="52">
        <f>'13.Spieltag'!$AG17</f>
        <v>45</v>
      </c>
      <c r="P12" s="52">
        <f>'14.Spieltag'!$AG17</f>
        <v>45</v>
      </c>
      <c r="Q12" s="52">
        <f>'15.Spieltag'!$AG17</f>
        <v>45</v>
      </c>
      <c r="R12" s="52">
        <f>'16.Spieltag'!$AG17</f>
        <v>45</v>
      </c>
      <c r="S12" s="52">
        <f>'17.Spieltag'!$AG17</f>
        <v>45</v>
      </c>
      <c r="T12" s="52">
        <f>'18.Spieltag'!$AG17</f>
        <v>45</v>
      </c>
      <c r="U12" s="52">
        <f>'19.Spieltag'!$AG17</f>
        <v>45</v>
      </c>
      <c r="V12" s="52">
        <f>'20.Spieltag'!$AG17</f>
        <v>45</v>
      </c>
      <c r="W12" s="52">
        <f>'21.Spieltag'!$AG17</f>
        <v>45</v>
      </c>
      <c r="X12" s="52">
        <f>'22.Spieltag'!$AG17</f>
        <v>45</v>
      </c>
      <c r="Y12" s="52">
        <f>'23.Spieltag'!$AG17</f>
        <v>45</v>
      </c>
      <c r="Z12" s="52">
        <f>'24.Spieltag'!$AG17</f>
        <v>45</v>
      </c>
      <c r="AA12" s="52">
        <f>'25.Spieltag'!$AG17</f>
        <v>45</v>
      </c>
      <c r="AB12" s="52">
        <f>'26.Spieltag'!$AG17</f>
        <v>45</v>
      </c>
      <c r="AC12" s="52">
        <f>'27.Spieltag'!$AG17</f>
        <v>45</v>
      </c>
      <c r="AD12" s="52">
        <f>'28.Spieltag'!$AG17</f>
        <v>45</v>
      </c>
      <c r="AE12" s="52">
        <f>'29.Spieltag'!$AG17</f>
        <v>45</v>
      </c>
      <c r="AF12" s="52">
        <f>'30.Spieltag'!$AG17</f>
        <v>45</v>
      </c>
      <c r="AG12" s="52">
        <f>'31.Spieltag'!$AG17</f>
        <v>45</v>
      </c>
      <c r="AH12" s="52">
        <f>'32.Spieltag'!$AG17</f>
        <v>45</v>
      </c>
      <c r="AI12" s="52">
        <f>'33.Spieltag'!$AG17</f>
        <v>45</v>
      </c>
      <c r="AJ12" s="52">
        <f>'34.Spieltag'!$AG17</f>
        <v>45</v>
      </c>
      <c r="AK12" s="56">
        <f t="shared" si="9"/>
        <v>1499</v>
      </c>
      <c r="AL12" s="55">
        <f t="shared" si="10"/>
        <v>14</v>
      </c>
      <c r="AM12" s="55">
        <f t="shared" si="11"/>
        <v>45</v>
      </c>
      <c r="AN12" s="55">
        <f t="shared" si="12"/>
        <v>45</v>
      </c>
      <c r="AO12" s="55">
        <f t="shared" si="13"/>
        <v>45</v>
      </c>
      <c r="AP12" s="56">
        <f t="shared" si="5"/>
        <v>1350</v>
      </c>
      <c r="AQ12" s="60">
        <f t="shared" si="6"/>
        <v>149</v>
      </c>
      <c r="AS12" s="50">
        <v>10</v>
      </c>
      <c r="AT12" s="51"/>
      <c r="AU12" s="53"/>
      <c r="AW12" s="76" t="s">
        <v>48</v>
      </c>
      <c r="AX12" s="77" t="s">
        <v>77</v>
      </c>
      <c r="AZ12" s="85" t="s">
        <v>52</v>
      </c>
      <c r="BA12" s="42" t="s">
        <v>48</v>
      </c>
      <c r="BB12" s="75" t="s">
        <v>77</v>
      </c>
      <c r="BC12" s="42" t="s">
        <v>48</v>
      </c>
      <c r="BD12" s="75" t="s">
        <v>77</v>
      </c>
      <c r="BE12" s="42" t="s">
        <v>48</v>
      </c>
      <c r="BF12" s="75" t="s">
        <v>77</v>
      </c>
      <c r="BK12" s="76" t="s">
        <v>48</v>
      </c>
      <c r="BL12" s="77" t="s">
        <v>77</v>
      </c>
      <c r="BN12" s="85" t="s">
        <v>52</v>
      </c>
      <c r="BO12" s="42" t="s">
        <v>48</v>
      </c>
      <c r="BP12" s="75" t="s">
        <v>77</v>
      </c>
      <c r="BQ12" s="42" t="s">
        <v>48</v>
      </c>
      <c r="BR12" s="75" t="s">
        <v>77</v>
      </c>
      <c r="BS12" s="42" t="s">
        <v>48</v>
      </c>
      <c r="BT12" s="75" t="s">
        <v>77</v>
      </c>
    </row>
    <row r="13" spans="1:72" ht="15.75" thickBot="1" x14ac:dyDescent="0.3">
      <c r="A13" s="21">
        <f t="shared" si="7"/>
        <v>1</v>
      </c>
      <c r="B13" s="52" t="str">
        <f>'1.Spieltag'!B18</f>
        <v>jupp04</v>
      </c>
      <c r="C13" s="52">
        <f>'1.Spieltag'!$AG18</f>
        <v>14</v>
      </c>
      <c r="D13" s="52">
        <f>'2.Spieltag '!$AG18</f>
        <v>45</v>
      </c>
      <c r="E13" s="52">
        <f>'3.Spieltag'!$AG18</f>
        <v>45</v>
      </c>
      <c r="F13" s="52">
        <f>'4.Spieltag'!$AG18</f>
        <v>45</v>
      </c>
      <c r="G13" s="52">
        <f>'5.Spieltag'!$AG18</f>
        <v>45</v>
      </c>
      <c r="H13" s="52">
        <f>'6.Spieltag'!$AG18</f>
        <v>45</v>
      </c>
      <c r="I13" s="52">
        <f>'7.Spieltag'!$AG18</f>
        <v>45</v>
      </c>
      <c r="J13" s="52">
        <f>'8.Spieltag'!$AG18</f>
        <v>45</v>
      </c>
      <c r="K13" s="52">
        <f>'9.Spieltag'!$AG18</f>
        <v>45</v>
      </c>
      <c r="L13" s="52">
        <f>'10.Spieltag'!$AG18</f>
        <v>45</v>
      </c>
      <c r="M13" s="52">
        <f>'11.Spieltag'!$AG18</f>
        <v>45</v>
      </c>
      <c r="N13" s="52">
        <f>'12.Spieltag'!$AG18</f>
        <v>45</v>
      </c>
      <c r="O13" s="52">
        <f>'13.Spieltag'!$AG18</f>
        <v>45</v>
      </c>
      <c r="P13" s="52">
        <f>'14.Spieltag'!$AG18</f>
        <v>45</v>
      </c>
      <c r="Q13" s="52">
        <f>'15.Spieltag'!$AG18</f>
        <v>45</v>
      </c>
      <c r="R13" s="52">
        <f>'16.Spieltag'!$AG18</f>
        <v>45</v>
      </c>
      <c r="S13" s="52">
        <f>'17.Spieltag'!$AG18</f>
        <v>45</v>
      </c>
      <c r="T13" s="52">
        <f>'18.Spieltag'!$AG18</f>
        <v>45</v>
      </c>
      <c r="U13" s="52">
        <f>'19.Spieltag'!$AG18</f>
        <v>45</v>
      </c>
      <c r="V13" s="52">
        <f>'20.Spieltag'!$AG18</f>
        <v>45</v>
      </c>
      <c r="W13" s="52">
        <f>'21.Spieltag'!$AG18</f>
        <v>45</v>
      </c>
      <c r="X13" s="52">
        <f>'22.Spieltag'!$AG18</f>
        <v>45</v>
      </c>
      <c r="Y13" s="52">
        <f>'23.Spieltag'!$AG18</f>
        <v>45</v>
      </c>
      <c r="Z13" s="52">
        <f>'24.Spieltag'!$AG18</f>
        <v>45</v>
      </c>
      <c r="AA13" s="52">
        <f>'25.Spieltag'!$AG18</f>
        <v>45</v>
      </c>
      <c r="AB13" s="52">
        <f>'26.Spieltag'!$AG18</f>
        <v>45</v>
      </c>
      <c r="AC13" s="52">
        <f>'27.Spieltag'!$AG18</f>
        <v>45</v>
      </c>
      <c r="AD13" s="52">
        <f>'28.Spieltag'!$AG18</f>
        <v>45</v>
      </c>
      <c r="AE13" s="52">
        <f>'29.Spieltag'!$AG18</f>
        <v>45</v>
      </c>
      <c r="AF13" s="52">
        <f>'30.Spieltag'!$AG18</f>
        <v>45</v>
      </c>
      <c r="AG13" s="52">
        <f>'31.Spieltag'!$AG18</f>
        <v>45</v>
      </c>
      <c r="AH13" s="52">
        <f>'32.Spieltag'!$AG18</f>
        <v>45</v>
      </c>
      <c r="AI13" s="52">
        <f>'33.Spieltag'!$AG18</f>
        <v>45</v>
      </c>
      <c r="AJ13" s="52">
        <f>'34.Spieltag'!$AG18</f>
        <v>45</v>
      </c>
      <c r="AK13" s="49">
        <f t="shared" si="9"/>
        <v>1499</v>
      </c>
      <c r="AL13" s="55">
        <f t="shared" si="10"/>
        <v>14</v>
      </c>
      <c r="AM13" s="55">
        <f t="shared" si="11"/>
        <v>45</v>
      </c>
      <c r="AN13" s="55">
        <f t="shared" si="12"/>
        <v>45</v>
      </c>
      <c r="AO13" s="55">
        <f t="shared" si="13"/>
        <v>45</v>
      </c>
      <c r="AP13" s="56">
        <f t="shared" si="5"/>
        <v>1350</v>
      </c>
      <c r="AQ13" s="60">
        <f t="shared" si="6"/>
        <v>149</v>
      </c>
      <c r="AS13" s="50">
        <v>11</v>
      </c>
      <c r="AT13" s="52"/>
      <c r="AU13" s="53"/>
      <c r="AW13" s="83" t="s">
        <v>59</v>
      </c>
      <c r="AX13" s="84">
        <v>20</v>
      </c>
      <c r="AZ13" s="50">
        <v>1</v>
      </c>
      <c r="BA13" s="51" t="s">
        <v>59</v>
      </c>
      <c r="BB13" s="73">
        <v>20</v>
      </c>
      <c r="BC13" s="51"/>
      <c r="BD13" s="73"/>
      <c r="BE13" s="51"/>
      <c r="BF13" s="73"/>
      <c r="BK13" s="78"/>
      <c r="BL13" s="79"/>
      <c r="BN13" s="50">
        <v>18</v>
      </c>
      <c r="BO13" s="54"/>
      <c r="BP13" s="73"/>
      <c r="BQ13" s="51"/>
      <c r="BR13" s="73"/>
      <c r="BS13" s="51"/>
      <c r="BT13" s="73"/>
    </row>
    <row r="14" spans="1:72" ht="15.75" thickBot="1" x14ac:dyDescent="0.3">
      <c r="A14" s="21">
        <f t="shared" si="7"/>
        <v>1</v>
      </c>
      <c r="B14" s="52" t="str">
        <f>'1.Spieltag'!B19</f>
        <v>Justin_Ignr</v>
      </c>
      <c r="C14" s="52">
        <f>'1.Spieltag'!$AG19</f>
        <v>10</v>
      </c>
      <c r="D14" s="52">
        <f>'2.Spieltag '!$AG19</f>
        <v>45</v>
      </c>
      <c r="E14" s="52">
        <f>'3.Spieltag'!$AG19</f>
        <v>45</v>
      </c>
      <c r="F14" s="52">
        <f>'4.Spieltag'!$AG19</f>
        <v>45</v>
      </c>
      <c r="G14" s="52">
        <f>'5.Spieltag'!$AG19</f>
        <v>45</v>
      </c>
      <c r="H14" s="52">
        <f>'6.Spieltag'!$AG19</f>
        <v>45</v>
      </c>
      <c r="I14" s="52">
        <f>'7.Spieltag'!$AG19</f>
        <v>45</v>
      </c>
      <c r="J14" s="52">
        <f>'8.Spieltag'!$AG19</f>
        <v>45</v>
      </c>
      <c r="K14" s="52">
        <f>'9.Spieltag'!$AG19</f>
        <v>45</v>
      </c>
      <c r="L14" s="52">
        <f>'10.Spieltag'!$AG19</f>
        <v>45</v>
      </c>
      <c r="M14" s="52">
        <f>'11.Spieltag'!$AG19</f>
        <v>45</v>
      </c>
      <c r="N14" s="52">
        <f>'12.Spieltag'!$AG19</f>
        <v>45</v>
      </c>
      <c r="O14" s="52">
        <f>'13.Spieltag'!$AG19</f>
        <v>45</v>
      </c>
      <c r="P14" s="52">
        <f>'14.Spieltag'!$AG19</f>
        <v>45</v>
      </c>
      <c r="Q14" s="52">
        <f>'15.Spieltag'!$AG19</f>
        <v>45</v>
      </c>
      <c r="R14" s="52">
        <f>'16.Spieltag'!$AG19</f>
        <v>45</v>
      </c>
      <c r="S14" s="52">
        <f>'17.Spieltag'!$AG19</f>
        <v>45</v>
      </c>
      <c r="T14" s="52">
        <f>'18.Spieltag'!$AG19</f>
        <v>45</v>
      </c>
      <c r="U14" s="52">
        <f>'19.Spieltag'!$AG19</f>
        <v>45</v>
      </c>
      <c r="V14" s="52">
        <f>'20.Spieltag'!$AG19</f>
        <v>45</v>
      </c>
      <c r="W14" s="52">
        <f>'21.Spieltag'!$AG19</f>
        <v>45</v>
      </c>
      <c r="X14" s="52">
        <f>'22.Spieltag'!$AG19</f>
        <v>45</v>
      </c>
      <c r="Y14" s="52">
        <f>'23.Spieltag'!$AG19</f>
        <v>45</v>
      </c>
      <c r="Z14" s="52">
        <f>'24.Spieltag'!$AG19</f>
        <v>45</v>
      </c>
      <c r="AA14" s="52">
        <f>'25.Spieltag'!$AG19</f>
        <v>45</v>
      </c>
      <c r="AB14" s="52">
        <f>'26.Spieltag'!$AG19</f>
        <v>45</v>
      </c>
      <c r="AC14" s="52">
        <f>'27.Spieltag'!$AG19</f>
        <v>45</v>
      </c>
      <c r="AD14" s="52">
        <f>'28.Spieltag'!$AG19</f>
        <v>45</v>
      </c>
      <c r="AE14" s="52">
        <f>'29.Spieltag'!$AG19</f>
        <v>45</v>
      </c>
      <c r="AF14" s="52">
        <f>'30.Spieltag'!$AG19</f>
        <v>45</v>
      </c>
      <c r="AG14" s="52">
        <f>'31.Spieltag'!$AG19</f>
        <v>45</v>
      </c>
      <c r="AH14" s="52">
        <f>'32.Spieltag'!$AG19</f>
        <v>45</v>
      </c>
      <c r="AI14" s="52">
        <f>'33.Spieltag'!$AG19</f>
        <v>45</v>
      </c>
      <c r="AJ14" s="52">
        <f>'34.Spieltag'!$AG19</f>
        <v>45</v>
      </c>
      <c r="AK14" s="56">
        <f t="shared" si="9"/>
        <v>1495</v>
      </c>
      <c r="AL14" s="55">
        <f t="shared" si="10"/>
        <v>10</v>
      </c>
      <c r="AM14" s="55">
        <f t="shared" si="11"/>
        <v>45</v>
      </c>
      <c r="AN14" s="55">
        <f t="shared" si="12"/>
        <v>45</v>
      </c>
      <c r="AO14" s="55">
        <f t="shared" si="13"/>
        <v>45</v>
      </c>
      <c r="AP14" s="56">
        <f t="shared" si="5"/>
        <v>1350</v>
      </c>
      <c r="AQ14" s="60">
        <f t="shared" si="6"/>
        <v>145</v>
      </c>
      <c r="AS14" s="50">
        <v>12</v>
      </c>
      <c r="AT14" s="51"/>
      <c r="AU14" s="53"/>
      <c r="AW14" s="78"/>
      <c r="AX14" s="79"/>
      <c r="AZ14" s="50">
        <v>2</v>
      </c>
      <c r="BA14" s="51"/>
      <c r="BB14" s="73"/>
      <c r="BC14" s="51"/>
      <c r="BD14" s="73"/>
      <c r="BE14" s="51"/>
      <c r="BF14" s="73"/>
      <c r="BK14" s="83"/>
      <c r="BL14" s="79"/>
      <c r="BN14" s="50">
        <v>19</v>
      </c>
      <c r="BO14" s="54"/>
      <c r="BP14" s="73"/>
      <c r="BQ14" s="51"/>
      <c r="BR14" s="73"/>
      <c r="BS14" s="51"/>
      <c r="BT14" s="73"/>
    </row>
    <row r="15" spans="1:72" ht="15.75" thickBot="1" x14ac:dyDescent="0.3">
      <c r="A15" s="21">
        <f t="shared" si="7"/>
        <v>1</v>
      </c>
      <c r="B15" s="52" t="str">
        <f>'1.Spieltag'!B20</f>
        <v>Kiki</v>
      </c>
      <c r="C15" s="52">
        <f>'1.Spieltag'!$AG20</f>
        <v>9</v>
      </c>
      <c r="D15" s="52">
        <f>'2.Spieltag '!$AG20</f>
        <v>45</v>
      </c>
      <c r="E15" s="52">
        <f>'3.Spieltag'!$AG20</f>
        <v>45</v>
      </c>
      <c r="F15" s="52">
        <f>'4.Spieltag'!$AG20</f>
        <v>45</v>
      </c>
      <c r="G15" s="52">
        <f>'5.Spieltag'!$AG20</f>
        <v>45</v>
      </c>
      <c r="H15" s="52">
        <f>'6.Spieltag'!$AG20</f>
        <v>45</v>
      </c>
      <c r="I15" s="52">
        <f>'7.Spieltag'!$AG20</f>
        <v>45</v>
      </c>
      <c r="J15" s="52">
        <f>'8.Spieltag'!$AG20</f>
        <v>45</v>
      </c>
      <c r="K15" s="52">
        <f>'9.Spieltag'!$AG20</f>
        <v>45</v>
      </c>
      <c r="L15" s="52">
        <f>'10.Spieltag'!$AG20</f>
        <v>45</v>
      </c>
      <c r="M15" s="52">
        <f>'11.Spieltag'!$AG20</f>
        <v>45</v>
      </c>
      <c r="N15" s="52">
        <f>'12.Spieltag'!$AG20</f>
        <v>45</v>
      </c>
      <c r="O15" s="52">
        <f>'13.Spieltag'!$AG20</f>
        <v>45</v>
      </c>
      <c r="P15" s="52">
        <f>'14.Spieltag'!$AG20</f>
        <v>45</v>
      </c>
      <c r="Q15" s="52">
        <f>'15.Spieltag'!$AG20</f>
        <v>45</v>
      </c>
      <c r="R15" s="52">
        <f>'16.Spieltag'!$AG20</f>
        <v>45</v>
      </c>
      <c r="S15" s="52">
        <f>'17.Spieltag'!$AG20</f>
        <v>45</v>
      </c>
      <c r="T15" s="52">
        <f>'18.Spieltag'!$AG20</f>
        <v>45</v>
      </c>
      <c r="U15" s="52">
        <f>'19.Spieltag'!$AG20</f>
        <v>45</v>
      </c>
      <c r="V15" s="52">
        <f>'20.Spieltag'!$AG20</f>
        <v>45</v>
      </c>
      <c r="W15" s="52">
        <f>'21.Spieltag'!$AG20</f>
        <v>45</v>
      </c>
      <c r="X15" s="52">
        <f>'22.Spieltag'!$AG20</f>
        <v>45</v>
      </c>
      <c r="Y15" s="52">
        <f>'23.Spieltag'!$AG20</f>
        <v>45</v>
      </c>
      <c r="Z15" s="52">
        <f>'24.Spieltag'!$AG20</f>
        <v>45</v>
      </c>
      <c r="AA15" s="52">
        <f>'25.Spieltag'!$AG20</f>
        <v>45</v>
      </c>
      <c r="AB15" s="52">
        <f>'26.Spieltag'!$AG20</f>
        <v>45</v>
      </c>
      <c r="AC15" s="52">
        <f>'27.Spieltag'!$AG20</f>
        <v>45</v>
      </c>
      <c r="AD15" s="52">
        <f>'28.Spieltag'!$AG20</f>
        <v>45</v>
      </c>
      <c r="AE15" s="52">
        <f>'29.Spieltag'!$AG20</f>
        <v>45</v>
      </c>
      <c r="AF15" s="52">
        <f>'30.Spieltag'!$AG20</f>
        <v>45</v>
      </c>
      <c r="AG15" s="52">
        <f>'31.Spieltag'!$AG20</f>
        <v>45</v>
      </c>
      <c r="AH15" s="52">
        <f>'32.Spieltag'!$AG20</f>
        <v>45</v>
      </c>
      <c r="AI15" s="52">
        <f>'33.Spieltag'!$AG20</f>
        <v>45</v>
      </c>
      <c r="AJ15" s="52">
        <f>'34.Spieltag'!$AG20</f>
        <v>45</v>
      </c>
      <c r="AK15" s="56">
        <f t="shared" si="9"/>
        <v>1494</v>
      </c>
      <c r="AL15" s="55">
        <f t="shared" si="10"/>
        <v>9</v>
      </c>
      <c r="AM15" s="55">
        <f t="shared" si="11"/>
        <v>45</v>
      </c>
      <c r="AN15" s="55">
        <f t="shared" si="12"/>
        <v>45</v>
      </c>
      <c r="AO15" s="55">
        <f t="shared" si="13"/>
        <v>45</v>
      </c>
      <c r="AP15" s="56">
        <f t="shared" si="5"/>
        <v>1350</v>
      </c>
      <c r="AQ15" s="60">
        <f t="shared" si="6"/>
        <v>144</v>
      </c>
      <c r="AS15" s="50">
        <v>13</v>
      </c>
      <c r="AT15" s="51"/>
      <c r="AU15" s="53"/>
      <c r="AW15" s="78"/>
      <c r="AX15" s="79"/>
      <c r="AZ15" s="50">
        <v>3</v>
      </c>
      <c r="BA15" s="51"/>
      <c r="BB15" s="73"/>
      <c r="BC15" s="51"/>
      <c r="BD15" s="73"/>
      <c r="BE15" s="51"/>
      <c r="BF15" s="73"/>
      <c r="BK15" s="78"/>
      <c r="BL15" s="79"/>
      <c r="BN15" s="50">
        <v>20</v>
      </c>
      <c r="BO15" s="54"/>
      <c r="BP15" s="73"/>
      <c r="BQ15" s="51"/>
      <c r="BR15" s="73"/>
      <c r="BS15" s="51"/>
      <c r="BT15" s="73"/>
    </row>
    <row r="16" spans="1:72" ht="15.75" thickBot="1" x14ac:dyDescent="0.3">
      <c r="A16" s="21">
        <f t="shared" si="7"/>
        <v>1</v>
      </c>
      <c r="B16" s="52" t="str">
        <f>'1.Spieltag'!B21</f>
        <v>Lola04</v>
      </c>
      <c r="C16" s="52">
        <f>'1.Spieltag'!$AG21</f>
        <v>12</v>
      </c>
      <c r="D16" s="52">
        <f>'2.Spieltag '!$AG21</f>
        <v>45</v>
      </c>
      <c r="E16" s="52">
        <f>'3.Spieltag'!$AG21</f>
        <v>45</v>
      </c>
      <c r="F16" s="52">
        <f>'4.Spieltag'!$AG21</f>
        <v>45</v>
      </c>
      <c r="G16" s="52">
        <f>'5.Spieltag'!$AG21</f>
        <v>45</v>
      </c>
      <c r="H16" s="52">
        <f>'6.Spieltag'!$AG21</f>
        <v>45</v>
      </c>
      <c r="I16" s="52">
        <f>'7.Spieltag'!$AG21</f>
        <v>45</v>
      </c>
      <c r="J16" s="52">
        <f>'8.Spieltag'!$AG21</f>
        <v>45</v>
      </c>
      <c r="K16" s="52">
        <f>'9.Spieltag'!$AG21</f>
        <v>45</v>
      </c>
      <c r="L16" s="52">
        <f>'10.Spieltag'!$AG21</f>
        <v>45</v>
      </c>
      <c r="M16" s="52">
        <f>'11.Spieltag'!$AG21</f>
        <v>45</v>
      </c>
      <c r="N16" s="52">
        <f>'12.Spieltag'!$AG21</f>
        <v>45</v>
      </c>
      <c r="O16" s="52">
        <f>'13.Spieltag'!$AG21</f>
        <v>45</v>
      </c>
      <c r="P16" s="52">
        <f>'14.Spieltag'!$AG21</f>
        <v>45</v>
      </c>
      <c r="Q16" s="52">
        <f>'15.Spieltag'!$AG21</f>
        <v>45</v>
      </c>
      <c r="R16" s="52">
        <f>'16.Spieltag'!$AG21</f>
        <v>45</v>
      </c>
      <c r="S16" s="52">
        <f>'17.Spieltag'!$AG21</f>
        <v>45</v>
      </c>
      <c r="T16" s="52">
        <f>'18.Spieltag'!$AG21</f>
        <v>45</v>
      </c>
      <c r="U16" s="52">
        <f>'19.Spieltag'!$AG21</f>
        <v>45</v>
      </c>
      <c r="V16" s="52">
        <f>'20.Spieltag'!$AG21</f>
        <v>45</v>
      </c>
      <c r="W16" s="52">
        <f>'21.Spieltag'!$AG21</f>
        <v>45</v>
      </c>
      <c r="X16" s="52">
        <f>'22.Spieltag'!$AG21</f>
        <v>45</v>
      </c>
      <c r="Y16" s="52">
        <f>'23.Spieltag'!$AG21</f>
        <v>45</v>
      </c>
      <c r="Z16" s="52">
        <f>'24.Spieltag'!$AG21</f>
        <v>45</v>
      </c>
      <c r="AA16" s="52">
        <f>'25.Spieltag'!$AG21</f>
        <v>45</v>
      </c>
      <c r="AB16" s="52">
        <f>'26.Spieltag'!$AG21</f>
        <v>45</v>
      </c>
      <c r="AC16" s="52">
        <f>'27.Spieltag'!$AG21</f>
        <v>45</v>
      </c>
      <c r="AD16" s="52">
        <f>'28.Spieltag'!$AG21</f>
        <v>45</v>
      </c>
      <c r="AE16" s="52">
        <f>'29.Spieltag'!$AG21</f>
        <v>45</v>
      </c>
      <c r="AF16" s="52">
        <f>'30.Spieltag'!$AG21</f>
        <v>45</v>
      </c>
      <c r="AG16" s="52">
        <f>'31.Spieltag'!$AG21</f>
        <v>45</v>
      </c>
      <c r="AH16" s="52">
        <f>'32.Spieltag'!$AG21</f>
        <v>45</v>
      </c>
      <c r="AI16" s="52">
        <f>'33.Spieltag'!$AG21</f>
        <v>45</v>
      </c>
      <c r="AJ16" s="52">
        <f>'34.Spieltag'!$AG21</f>
        <v>45</v>
      </c>
      <c r="AK16" s="56">
        <f t="shared" si="9"/>
        <v>1497</v>
      </c>
      <c r="AL16" s="55">
        <f t="shared" si="10"/>
        <v>12</v>
      </c>
      <c r="AM16" s="55">
        <f t="shared" si="11"/>
        <v>45</v>
      </c>
      <c r="AN16" s="55">
        <f t="shared" si="12"/>
        <v>45</v>
      </c>
      <c r="AO16" s="55">
        <f t="shared" si="13"/>
        <v>45</v>
      </c>
      <c r="AP16" s="56">
        <f t="shared" si="5"/>
        <v>1350</v>
      </c>
      <c r="AQ16" s="60">
        <f t="shared" si="6"/>
        <v>147</v>
      </c>
      <c r="AS16" s="50">
        <v>14</v>
      </c>
      <c r="AT16" s="51"/>
      <c r="AU16" s="53"/>
      <c r="AW16" s="78"/>
      <c r="AX16" s="79"/>
      <c r="AZ16" s="50">
        <v>4</v>
      </c>
      <c r="BA16" s="51"/>
      <c r="BB16" s="73"/>
      <c r="BC16" s="51"/>
      <c r="BD16" s="73"/>
      <c r="BE16" s="51"/>
      <c r="BF16" s="73"/>
      <c r="BK16" s="78"/>
      <c r="BL16" s="79"/>
      <c r="BN16" s="50">
        <v>21</v>
      </c>
      <c r="BO16" s="51"/>
      <c r="BP16" s="73"/>
      <c r="BQ16" s="51"/>
      <c r="BR16" s="73"/>
      <c r="BS16" s="51"/>
      <c r="BT16" s="73"/>
    </row>
    <row r="17" spans="1:72" ht="15.75" thickBot="1" x14ac:dyDescent="0.3">
      <c r="A17" s="21">
        <f t="shared" si="7"/>
        <v>1</v>
      </c>
      <c r="B17" s="52" t="str">
        <f>'1.Spieltag'!B22</f>
        <v>Markus Müller</v>
      </c>
      <c r="C17" s="52">
        <f>'1.Spieltag'!$AG22</f>
        <v>8</v>
      </c>
      <c r="D17" s="52">
        <f>'2.Spieltag '!$AG22</f>
        <v>45</v>
      </c>
      <c r="E17" s="52">
        <f>'3.Spieltag'!$AG22</f>
        <v>45</v>
      </c>
      <c r="F17" s="52">
        <f>'4.Spieltag'!$AG22</f>
        <v>45</v>
      </c>
      <c r="G17" s="52">
        <f>'5.Spieltag'!$AG22</f>
        <v>45</v>
      </c>
      <c r="H17" s="52">
        <f>'6.Spieltag'!$AG22</f>
        <v>45</v>
      </c>
      <c r="I17" s="52">
        <f>'7.Spieltag'!$AG22</f>
        <v>45</v>
      </c>
      <c r="J17" s="52">
        <f>'8.Spieltag'!$AG22</f>
        <v>45</v>
      </c>
      <c r="K17" s="52">
        <f>'9.Spieltag'!$AG22</f>
        <v>45</v>
      </c>
      <c r="L17" s="52">
        <f>'10.Spieltag'!$AG22</f>
        <v>45</v>
      </c>
      <c r="M17" s="52">
        <f>'11.Spieltag'!$AG22</f>
        <v>45</v>
      </c>
      <c r="N17" s="52">
        <f>'12.Spieltag'!$AG22</f>
        <v>45</v>
      </c>
      <c r="O17" s="52">
        <f>'13.Spieltag'!$AG22</f>
        <v>45</v>
      </c>
      <c r="P17" s="52">
        <f>'14.Spieltag'!$AG22</f>
        <v>45</v>
      </c>
      <c r="Q17" s="52">
        <f>'15.Spieltag'!$AG22</f>
        <v>45</v>
      </c>
      <c r="R17" s="52">
        <f>'16.Spieltag'!$AG22</f>
        <v>45</v>
      </c>
      <c r="S17" s="52">
        <f>'17.Spieltag'!$AG22</f>
        <v>45</v>
      </c>
      <c r="T17" s="52">
        <f>'18.Spieltag'!$AG22</f>
        <v>45</v>
      </c>
      <c r="U17" s="52">
        <f>'19.Spieltag'!$AG22</f>
        <v>45</v>
      </c>
      <c r="V17" s="52">
        <f>'20.Spieltag'!$AG22</f>
        <v>45</v>
      </c>
      <c r="W17" s="52">
        <f>'21.Spieltag'!$AG22</f>
        <v>45</v>
      </c>
      <c r="X17" s="52">
        <f>'22.Spieltag'!$AG22</f>
        <v>45</v>
      </c>
      <c r="Y17" s="52">
        <f>'23.Spieltag'!$AG22</f>
        <v>45</v>
      </c>
      <c r="Z17" s="52">
        <f>'24.Spieltag'!$AG22</f>
        <v>45</v>
      </c>
      <c r="AA17" s="52">
        <f>'25.Spieltag'!$AG22</f>
        <v>45</v>
      </c>
      <c r="AB17" s="52">
        <f>'26.Spieltag'!$AG22</f>
        <v>45</v>
      </c>
      <c r="AC17" s="52">
        <f>'27.Spieltag'!$AG22</f>
        <v>45</v>
      </c>
      <c r="AD17" s="52">
        <f>'28.Spieltag'!$AG22</f>
        <v>45</v>
      </c>
      <c r="AE17" s="52">
        <f>'29.Spieltag'!$AG22</f>
        <v>45</v>
      </c>
      <c r="AF17" s="52">
        <f>'30.Spieltag'!$AG22</f>
        <v>45</v>
      </c>
      <c r="AG17" s="52">
        <f>'31.Spieltag'!$AG22</f>
        <v>45</v>
      </c>
      <c r="AH17" s="52">
        <f>'32.Spieltag'!$AG22</f>
        <v>45</v>
      </c>
      <c r="AI17" s="52">
        <f>'33.Spieltag'!$AG22</f>
        <v>45</v>
      </c>
      <c r="AJ17" s="52">
        <f>'34.Spieltag'!$AG22</f>
        <v>45</v>
      </c>
      <c r="AK17" s="56">
        <f t="shared" si="9"/>
        <v>1493</v>
      </c>
      <c r="AL17" s="55">
        <f t="shared" si="10"/>
        <v>8</v>
      </c>
      <c r="AM17" s="55">
        <f t="shared" si="11"/>
        <v>45</v>
      </c>
      <c r="AN17" s="55">
        <f t="shared" si="12"/>
        <v>45</v>
      </c>
      <c r="AO17" s="55">
        <f t="shared" si="13"/>
        <v>45</v>
      </c>
      <c r="AP17" s="56">
        <f t="shared" si="5"/>
        <v>1350</v>
      </c>
      <c r="AQ17" s="60">
        <f t="shared" si="6"/>
        <v>143</v>
      </c>
      <c r="AS17" s="50">
        <v>15</v>
      </c>
      <c r="AT17" s="54"/>
      <c r="AU17" s="53"/>
      <c r="AW17" s="78"/>
      <c r="AX17" s="79"/>
      <c r="AZ17" s="50">
        <v>5</v>
      </c>
      <c r="BA17" s="51"/>
      <c r="BB17" s="73"/>
      <c r="BC17" s="51"/>
      <c r="BD17" s="73"/>
      <c r="BE17" s="51"/>
      <c r="BF17" s="73"/>
      <c r="BK17" s="78"/>
      <c r="BL17" s="79"/>
      <c r="BN17" s="50">
        <v>22</v>
      </c>
      <c r="BO17" s="54"/>
      <c r="BP17" s="73"/>
      <c r="BQ17" s="51"/>
      <c r="BR17" s="73"/>
      <c r="BS17" s="51"/>
      <c r="BT17" s="73"/>
    </row>
    <row r="18" spans="1:72" ht="15.75" thickBot="1" x14ac:dyDescent="0.3">
      <c r="A18" s="21">
        <f t="shared" si="7"/>
        <v>1</v>
      </c>
      <c r="B18" s="52" t="str">
        <f>'1.Spieltag'!B23</f>
        <v>Master1</v>
      </c>
      <c r="C18" s="52">
        <f>'1.Spieltag'!$AG23</f>
        <v>14</v>
      </c>
      <c r="D18" s="52">
        <f>'2.Spieltag '!$AG23</f>
        <v>45</v>
      </c>
      <c r="E18" s="52">
        <f>'3.Spieltag'!$AG23</f>
        <v>45</v>
      </c>
      <c r="F18" s="52">
        <f>'4.Spieltag'!$AG23</f>
        <v>45</v>
      </c>
      <c r="G18" s="52">
        <f>'5.Spieltag'!$AG23</f>
        <v>45</v>
      </c>
      <c r="H18" s="52">
        <f>'6.Spieltag'!$AG23</f>
        <v>45</v>
      </c>
      <c r="I18" s="52">
        <f>'7.Spieltag'!$AG23</f>
        <v>45</v>
      </c>
      <c r="J18" s="52">
        <f>'8.Spieltag'!$AG23</f>
        <v>45</v>
      </c>
      <c r="K18" s="52">
        <f>'9.Spieltag'!$AG23</f>
        <v>45</v>
      </c>
      <c r="L18" s="52">
        <f>'10.Spieltag'!$AG23</f>
        <v>45</v>
      </c>
      <c r="M18" s="52">
        <f>'11.Spieltag'!$AG23</f>
        <v>45</v>
      </c>
      <c r="N18" s="52">
        <f>'12.Spieltag'!$AG23</f>
        <v>45</v>
      </c>
      <c r="O18" s="52">
        <f>'13.Spieltag'!$AG23</f>
        <v>45</v>
      </c>
      <c r="P18" s="52">
        <f>'14.Spieltag'!$AG23</f>
        <v>45</v>
      </c>
      <c r="Q18" s="52">
        <f>'15.Spieltag'!$AG23</f>
        <v>45</v>
      </c>
      <c r="R18" s="52">
        <f>'16.Spieltag'!$AG23</f>
        <v>45</v>
      </c>
      <c r="S18" s="52">
        <f>'17.Spieltag'!$AG23</f>
        <v>45</v>
      </c>
      <c r="T18" s="52">
        <f>'18.Spieltag'!$AG23</f>
        <v>45</v>
      </c>
      <c r="U18" s="52">
        <f>'19.Spieltag'!$AG23</f>
        <v>45</v>
      </c>
      <c r="V18" s="52">
        <f>'20.Spieltag'!$AG23</f>
        <v>45</v>
      </c>
      <c r="W18" s="52">
        <f>'21.Spieltag'!$AG23</f>
        <v>45</v>
      </c>
      <c r="X18" s="52">
        <f>'22.Spieltag'!$AG23</f>
        <v>45</v>
      </c>
      <c r="Y18" s="52">
        <f>'23.Spieltag'!$AG23</f>
        <v>45</v>
      </c>
      <c r="Z18" s="52">
        <f>'24.Spieltag'!$AG23</f>
        <v>45</v>
      </c>
      <c r="AA18" s="52">
        <f>'25.Spieltag'!$AG23</f>
        <v>45</v>
      </c>
      <c r="AB18" s="52">
        <f>'26.Spieltag'!$AG23</f>
        <v>45</v>
      </c>
      <c r="AC18" s="52">
        <f>'27.Spieltag'!$AG23</f>
        <v>45</v>
      </c>
      <c r="AD18" s="52">
        <f>'28.Spieltag'!$AG23</f>
        <v>45</v>
      </c>
      <c r="AE18" s="52">
        <f>'29.Spieltag'!$AG23</f>
        <v>45</v>
      </c>
      <c r="AF18" s="52">
        <f>'30.Spieltag'!$AG23</f>
        <v>45</v>
      </c>
      <c r="AG18" s="52">
        <f>'31.Spieltag'!$AG23</f>
        <v>45</v>
      </c>
      <c r="AH18" s="52">
        <f>'32.Spieltag'!$AG23</f>
        <v>45</v>
      </c>
      <c r="AI18" s="52">
        <f>'33.Spieltag'!$AG23</f>
        <v>45</v>
      </c>
      <c r="AJ18" s="52">
        <f>'34.Spieltag'!$AG23</f>
        <v>45</v>
      </c>
      <c r="AK18" s="56">
        <f t="shared" si="9"/>
        <v>1499</v>
      </c>
      <c r="AL18" s="55">
        <f t="shared" si="10"/>
        <v>14</v>
      </c>
      <c r="AM18" s="55">
        <f t="shared" si="11"/>
        <v>45</v>
      </c>
      <c r="AN18" s="55">
        <f t="shared" si="12"/>
        <v>45</v>
      </c>
      <c r="AO18" s="55">
        <f t="shared" si="13"/>
        <v>45</v>
      </c>
      <c r="AP18" s="56">
        <f t="shared" si="5"/>
        <v>1350</v>
      </c>
      <c r="AQ18" s="60">
        <f t="shared" si="6"/>
        <v>149</v>
      </c>
      <c r="AS18" s="50">
        <v>16</v>
      </c>
      <c r="AT18" s="54"/>
      <c r="AU18" s="53"/>
      <c r="AW18" s="78"/>
      <c r="AX18" s="79"/>
      <c r="AZ18" s="50">
        <v>6</v>
      </c>
      <c r="BA18" s="51"/>
      <c r="BB18" s="73"/>
      <c r="BC18" s="51"/>
      <c r="BD18" s="73"/>
      <c r="BE18" s="51"/>
      <c r="BF18" s="73"/>
      <c r="BK18" s="78"/>
      <c r="BL18" s="79"/>
      <c r="BN18" s="50">
        <v>23</v>
      </c>
      <c r="BO18" s="54"/>
      <c r="BP18" s="73"/>
      <c r="BQ18" s="51"/>
      <c r="BR18" s="73"/>
      <c r="BS18" s="51"/>
      <c r="BT18" s="73"/>
    </row>
    <row r="19" spans="1:72" ht="15.75" thickBot="1" x14ac:dyDescent="0.3">
      <c r="A19" s="21">
        <f t="shared" si="7"/>
        <v>1</v>
      </c>
      <c r="B19" s="52" t="str">
        <f>'1.Spieltag'!B24</f>
        <v>MichaBolz</v>
      </c>
      <c r="C19" s="52">
        <f>'1.Spieltag'!$AG24</f>
        <v>9</v>
      </c>
      <c r="D19" s="52">
        <f>'2.Spieltag '!$AG24</f>
        <v>45</v>
      </c>
      <c r="E19" s="52">
        <f>'3.Spieltag'!$AG24</f>
        <v>45</v>
      </c>
      <c r="F19" s="52">
        <f>'4.Spieltag'!$AG24</f>
        <v>45</v>
      </c>
      <c r="G19" s="52">
        <f>'5.Spieltag'!$AG24</f>
        <v>45</v>
      </c>
      <c r="H19" s="52">
        <f>'6.Spieltag'!$AG24</f>
        <v>45</v>
      </c>
      <c r="I19" s="52">
        <f>'7.Spieltag'!$AG24</f>
        <v>45</v>
      </c>
      <c r="J19" s="52">
        <f>'8.Spieltag'!$AG24</f>
        <v>45</v>
      </c>
      <c r="K19" s="52">
        <f>'9.Spieltag'!$AG24</f>
        <v>45</v>
      </c>
      <c r="L19" s="52">
        <f>'10.Spieltag'!$AG24</f>
        <v>45</v>
      </c>
      <c r="M19" s="52">
        <f>'11.Spieltag'!$AG24</f>
        <v>45</v>
      </c>
      <c r="N19" s="52">
        <f>'12.Spieltag'!$AG24</f>
        <v>45</v>
      </c>
      <c r="O19" s="52">
        <f>'13.Spieltag'!$AG24</f>
        <v>45</v>
      </c>
      <c r="P19" s="52">
        <f>'14.Spieltag'!$AG24</f>
        <v>45</v>
      </c>
      <c r="Q19" s="52">
        <f>'15.Spieltag'!$AG24</f>
        <v>45</v>
      </c>
      <c r="R19" s="52">
        <f>'16.Spieltag'!$AG24</f>
        <v>45</v>
      </c>
      <c r="S19" s="52">
        <f>'17.Spieltag'!$AG24</f>
        <v>45</v>
      </c>
      <c r="T19" s="52">
        <f>'18.Spieltag'!$AG24</f>
        <v>45</v>
      </c>
      <c r="U19" s="52">
        <f>'19.Spieltag'!$AG24</f>
        <v>45</v>
      </c>
      <c r="V19" s="52">
        <f>'20.Spieltag'!$AG24</f>
        <v>45</v>
      </c>
      <c r="W19" s="52">
        <f>'21.Spieltag'!$AG24</f>
        <v>45</v>
      </c>
      <c r="X19" s="52">
        <f>'22.Spieltag'!$AG24</f>
        <v>45</v>
      </c>
      <c r="Y19" s="52">
        <f>'23.Spieltag'!$AG24</f>
        <v>45</v>
      </c>
      <c r="Z19" s="52">
        <f>'24.Spieltag'!$AG24</f>
        <v>45</v>
      </c>
      <c r="AA19" s="52">
        <f>'25.Spieltag'!$AG24</f>
        <v>45</v>
      </c>
      <c r="AB19" s="52">
        <f>'26.Spieltag'!$AG24</f>
        <v>45</v>
      </c>
      <c r="AC19" s="52">
        <f>'27.Spieltag'!$AG24</f>
        <v>45</v>
      </c>
      <c r="AD19" s="52">
        <f>'28.Spieltag'!$AG24</f>
        <v>45</v>
      </c>
      <c r="AE19" s="52">
        <f>'29.Spieltag'!$AG24</f>
        <v>45</v>
      </c>
      <c r="AF19" s="52">
        <f>'30.Spieltag'!$AG24</f>
        <v>45</v>
      </c>
      <c r="AG19" s="52">
        <f>'31.Spieltag'!$AG24</f>
        <v>45</v>
      </c>
      <c r="AH19" s="52">
        <f>'32.Spieltag'!$AG24</f>
        <v>45</v>
      </c>
      <c r="AI19" s="52">
        <f>'33.Spieltag'!$AG24</f>
        <v>45</v>
      </c>
      <c r="AJ19" s="52">
        <f>'34.Spieltag'!$AG24</f>
        <v>45</v>
      </c>
      <c r="AK19" s="56">
        <f t="shared" si="9"/>
        <v>1494</v>
      </c>
      <c r="AL19" s="55">
        <f t="shared" si="10"/>
        <v>9</v>
      </c>
      <c r="AM19" s="55">
        <f t="shared" si="11"/>
        <v>45</v>
      </c>
      <c r="AN19" s="55">
        <f t="shared" si="12"/>
        <v>45</v>
      </c>
      <c r="AO19" s="55">
        <f t="shared" si="13"/>
        <v>45</v>
      </c>
      <c r="AP19" s="56">
        <f t="shared" si="5"/>
        <v>1350</v>
      </c>
      <c r="AQ19" s="60">
        <f t="shared" si="6"/>
        <v>144</v>
      </c>
      <c r="AS19" s="90">
        <v>17</v>
      </c>
      <c r="AT19" s="91"/>
      <c r="AU19" s="92"/>
      <c r="AW19" s="78"/>
      <c r="AX19" s="79"/>
      <c r="AZ19" s="50">
        <v>7</v>
      </c>
      <c r="BA19" s="51"/>
      <c r="BB19" s="73"/>
      <c r="BC19" s="51"/>
      <c r="BD19" s="73"/>
      <c r="BE19" s="51"/>
      <c r="BF19" s="73"/>
      <c r="BK19" s="78"/>
      <c r="BL19" s="79"/>
      <c r="BN19" s="50">
        <v>24</v>
      </c>
      <c r="BO19" s="51"/>
      <c r="BP19" s="73"/>
      <c r="BQ19" s="51"/>
      <c r="BR19" s="73"/>
      <c r="BS19" s="51"/>
      <c r="BT19" s="73"/>
    </row>
    <row r="20" spans="1:72" ht="15.75" thickBot="1" x14ac:dyDescent="0.3">
      <c r="A20" s="21">
        <f t="shared" si="7"/>
        <v>1</v>
      </c>
      <c r="B20" s="52" t="str">
        <f>'1.Spieltag'!B25</f>
        <v>Mike04</v>
      </c>
      <c r="C20" s="52">
        <f>'1.Spieltag'!$AG25</f>
        <v>14</v>
      </c>
      <c r="D20" s="52">
        <f>'2.Spieltag '!$AG25</f>
        <v>45</v>
      </c>
      <c r="E20" s="52">
        <f>'3.Spieltag'!$AG25</f>
        <v>45</v>
      </c>
      <c r="F20" s="52">
        <f>'4.Spieltag'!$AG25</f>
        <v>45</v>
      </c>
      <c r="G20" s="52">
        <f>'5.Spieltag'!$AG25</f>
        <v>45</v>
      </c>
      <c r="H20" s="52">
        <f>'6.Spieltag'!$AG25</f>
        <v>45</v>
      </c>
      <c r="I20" s="52">
        <f>'7.Spieltag'!$AG25</f>
        <v>45</v>
      </c>
      <c r="J20" s="52">
        <f>'8.Spieltag'!$AG25</f>
        <v>45</v>
      </c>
      <c r="K20" s="52">
        <f>'9.Spieltag'!$AG25</f>
        <v>45</v>
      </c>
      <c r="L20" s="52">
        <f>'10.Spieltag'!$AG25</f>
        <v>45</v>
      </c>
      <c r="M20" s="52">
        <f>'11.Spieltag'!$AG25</f>
        <v>45</v>
      </c>
      <c r="N20" s="52">
        <f>'12.Spieltag'!$AG25</f>
        <v>45</v>
      </c>
      <c r="O20" s="52">
        <f>'13.Spieltag'!$AG25</f>
        <v>45</v>
      </c>
      <c r="P20" s="52">
        <f>'14.Spieltag'!$AG25</f>
        <v>45</v>
      </c>
      <c r="Q20" s="52">
        <f>'15.Spieltag'!$AG25</f>
        <v>45</v>
      </c>
      <c r="R20" s="52">
        <f>'16.Spieltag'!$AG25</f>
        <v>45</v>
      </c>
      <c r="S20" s="52">
        <f>'17.Spieltag'!$AG25</f>
        <v>45</v>
      </c>
      <c r="T20" s="52">
        <f>'18.Spieltag'!$AG25</f>
        <v>45</v>
      </c>
      <c r="U20" s="52">
        <f>'19.Spieltag'!$AG25</f>
        <v>45</v>
      </c>
      <c r="V20" s="52">
        <f>'20.Spieltag'!$AG25</f>
        <v>45</v>
      </c>
      <c r="W20" s="52">
        <f>'21.Spieltag'!$AG25</f>
        <v>45</v>
      </c>
      <c r="X20" s="52">
        <f>'22.Spieltag'!$AG25</f>
        <v>45</v>
      </c>
      <c r="Y20" s="52">
        <f>'23.Spieltag'!$AG25</f>
        <v>45</v>
      </c>
      <c r="Z20" s="52">
        <f>'24.Spieltag'!$AG25</f>
        <v>45</v>
      </c>
      <c r="AA20" s="52">
        <f>'25.Spieltag'!$AG25</f>
        <v>45</v>
      </c>
      <c r="AB20" s="52">
        <f>'26.Spieltag'!$AG25</f>
        <v>45</v>
      </c>
      <c r="AC20" s="52">
        <f>'27.Spieltag'!$AG25</f>
        <v>45</v>
      </c>
      <c r="AD20" s="52">
        <f>'28.Spieltag'!$AG25</f>
        <v>45</v>
      </c>
      <c r="AE20" s="52">
        <f>'29.Spieltag'!$AG25</f>
        <v>45</v>
      </c>
      <c r="AF20" s="52">
        <f>'30.Spieltag'!$AG25</f>
        <v>45</v>
      </c>
      <c r="AG20" s="52">
        <f>'31.Spieltag'!$AG25</f>
        <v>45</v>
      </c>
      <c r="AH20" s="52">
        <f>'32.Spieltag'!$AG25</f>
        <v>45</v>
      </c>
      <c r="AI20" s="52">
        <f>'33.Spieltag'!$AG25</f>
        <v>45</v>
      </c>
      <c r="AJ20" s="52">
        <f>'34.Spieltag'!$AG25</f>
        <v>45</v>
      </c>
      <c r="AK20" s="56">
        <f t="shared" ref="AK20" si="14">SUM(C20:AJ20)</f>
        <v>1499</v>
      </c>
      <c r="AL20" s="55">
        <f t="shared" si="10"/>
        <v>14</v>
      </c>
      <c r="AM20" s="55">
        <f t="shared" si="11"/>
        <v>45</v>
      </c>
      <c r="AN20" s="55">
        <f t="shared" si="12"/>
        <v>45</v>
      </c>
      <c r="AO20" s="55">
        <f t="shared" si="13"/>
        <v>45</v>
      </c>
      <c r="AP20" s="56">
        <f t="shared" si="5"/>
        <v>1350</v>
      </c>
      <c r="AQ20" s="60">
        <f t="shared" si="6"/>
        <v>149</v>
      </c>
      <c r="AS20" s="87">
        <v>18</v>
      </c>
      <c r="AT20" s="88"/>
      <c r="AU20" s="89"/>
      <c r="AW20" s="78"/>
      <c r="AX20" s="79"/>
      <c r="AZ20" s="50">
        <v>8</v>
      </c>
      <c r="BA20" s="51"/>
      <c r="BB20" s="73"/>
      <c r="BC20" s="51"/>
      <c r="BD20" s="73"/>
      <c r="BE20" s="51"/>
      <c r="BF20" s="73"/>
      <c r="BK20" s="78"/>
      <c r="BL20" s="79"/>
      <c r="BN20" s="50">
        <v>25</v>
      </c>
      <c r="BO20" s="51"/>
      <c r="BP20" s="73"/>
      <c r="BQ20" s="51"/>
      <c r="BR20" s="73"/>
      <c r="BS20" s="51"/>
      <c r="BT20" s="73"/>
    </row>
    <row r="21" spans="1:72" ht="15.75" thickBot="1" x14ac:dyDescent="0.3">
      <c r="A21" s="21">
        <f t="shared" si="7"/>
        <v>1</v>
      </c>
      <c r="B21" s="52" t="str">
        <f>'1.Spieltag'!B26</f>
        <v>Reinhold</v>
      </c>
      <c r="C21" s="52">
        <f>'1.Spieltag'!$AG26</f>
        <v>11</v>
      </c>
      <c r="D21" s="52">
        <f>'2.Spieltag '!$AG26</f>
        <v>45</v>
      </c>
      <c r="E21" s="52">
        <f>'3.Spieltag'!$AG26</f>
        <v>45</v>
      </c>
      <c r="F21" s="52">
        <f>'4.Spieltag'!$AG26</f>
        <v>45</v>
      </c>
      <c r="G21" s="52">
        <f>'5.Spieltag'!$AG26</f>
        <v>45</v>
      </c>
      <c r="H21" s="52">
        <f>'6.Spieltag'!$AG26</f>
        <v>45</v>
      </c>
      <c r="I21" s="52">
        <f>'7.Spieltag'!$AG26</f>
        <v>45</v>
      </c>
      <c r="J21" s="52">
        <f>'8.Spieltag'!$AG26</f>
        <v>45</v>
      </c>
      <c r="K21" s="52">
        <f>'9.Spieltag'!$AG26</f>
        <v>45</v>
      </c>
      <c r="L21" s="52">
        <f>'10.Spieltag'!$AG26</f>
        <v>45</v>
      </c>
      <c r="M21" s="52">
        <f>'11.Spieltag'!$AG26</f>
        <v>45</v>
      </c>
      <c r="N21" s="52">
        <f>'12.Spieltag'!$AG26</f>
        <v>45</v>
      </c>
      <c r="O21" s="52">
        <f>'13.Spieltag'!$AG26</f>
        <v>45</v>
      </c>
      <c r="P21" s="52">
        <f>'14.Spieltag'!$AG26</f>
        <v>45</v>
      </c>
      <c r="Q21" s="52">
        <f>'15.Spieltag'!$AG26</f>
        <v>45</v>
      </c>
      <c r="R21" s="52">
        <f>'16.Spieltag'!$AG26</f>
        <v>45</v>
      </c>
      <c r="S21" s="52">
        <f>'17.Spieltag'!$AG26</f>
        <v>45</v>
      </c>
      <c r="T21" s="52">
        <f>'18.Spieltag'!$AG26</f>
        <v>45</v>
      </c>
      <c r="U21" s="52">
        <f>'19.Spieltag'!$AG26</f>
        <v>45</v>
      </c>
      <c r="V21" s="52">
        <f>'20.Spieltag'!$AG26</f>
        <v>45</v>
      </c>
      <c r="W21" s="52">
        <f>'21.Spieltag'!$AG26</f>
        <v>45</v>
      </c>
      <c r="X21" s="52">
        <f>'22.Spieltag'!$AG26</f>
        <v>45</v>
      </c>
      <c r="Y21" s="52">
        <f>'23.Spieltag'!$AG26</f>
        <v>45</v>
      </c>
      <c r="Z21" s="52">
        <f>'24.Spieltag'!$AG26</f>
        <v>45</v>
      </c>
      <c r="AA21" s="52">
        <f>'25.Spieltag'!$AG26</f>
        <v>45</v>
      </c>
      <c r="AB21" s="52">
        <f>'26.Spieltag'!$AG26</f>
        <v>45</v>
      </c>
      <c r="AC21" s="52">
        <f>'27.Spieltag'!$AG26</f>
        <v>45</v>
      </c>
      <c r="AD21" s="52">
        <f>'28.Spieltag'!$AG26</f>
        <v>45</v>
      </c>
      <c r="AE21" s="52">
        <f>'29.Spieltag'!$AG26</f>
        <v>45</v>
      </c>
      <c r="AF21" s="52">
        <f>'30.Spieltag'!$AG26</f>
        <v>45</v>
      </c>
      <c r="AG21" s="52">
        <f>'31.Spieltag'!$AG26</f>
        <v>45</v>
      </c>
      <c r="AH21" s="52">
        <f>'32.Spieltag'!$AG26</f>
        <v>45</v>
      </c>
      <c r="AI21" s="52">
        <f>'33.Spieltag'!$AG26</f>
        <v>45</v>
      </c>
      <c r="AJ21" s="52">
        <f>'34.Spieltag'!$AG26</f>
        <v>45</v>
      </c>
      <c r="AK21" s="56">
        <f t="shared" ref="AK21" si="15">SUM(C21:AJ21)</f>
        <v>1496</v>
      </c>
      <c r="AL21" s="55">
        <f t="shared" si="10"/>
        <v>11</v>
      </c>
      <c r="AM21" s="55">
        <f t="shared" si="11"/>
        <v>45</v>
      </c>
      <c r="AN21" s="55">
        <f t="shared" si="12"/>
        <v>45</v>
      </c>
      <c r="AO21" s="55">
        <f t="shared" si="13"/>
        <v>45</v>
      </c>
      <c r="AP21" s="56">
        <f t="shared" si="5"/>
        <v>1350</v>
      </c>
      <c r="AQ21" s="60">
        <f t="shared" si="6"/>
        <v>146</v>
      </c>
      <c r="AS21" s="50">
        <v>19</v>
      </c>
      <c r="AT21" s="51"/>
      <c r="AU21" s="53"/>
      <c r="AW21" s="78"/>
      <c r="AX21" s="79"/>
      <c r="AZ21" s="50">
        <v>9</v>
      </c>
      <c r="BA21" s="51"/>
      <c r="BB21" s="73"/>
      <c r="BC21" s="51"/>
      <c r="BD21" s="73"/>
      <c r="BE21" s="51"/>
      <c r="BF21" s="73"/>
      <c r="BK21" s="78"/>
      <c r="BL21" s="79"/>
      <c r="BN21" s="50">
        <v>26</v>
      </c>
      <c r="BO21" s="51"/>
      <c r="BP21" s="73"/>
      <c r="BQ21" s="51"/>
      <c r="BR21" s="73"/>
      <c r="BS21" s="51"/>
      <c r="BT21" s="73"/>
    </row>
    <row r="22" spans="1:72" ht="15.75" thickBot="1" x14ac:dyDescent="0.3">
      <c r="A22" s="21">
        <f t="shared" si="7"/>
        <v>1</v>
      </c>
      <c r="B22" s="52" t="str">
        <f>'1.Spieltag'!B27</f>
        <v>ReneMause</v>
      </c>
      <c r="C22" s="52">
        <f>'1.Spieltag'!$AG27</f>
        <v>17</v>
      </c>
      <c r="D22" s="52">
        <f>'2.Spieltag '!$AG27</f>
        <v>45</v>
      </c>
      <c r="E22" s="52">
        <f>'3.Spieltag'!$AG27</f>
        <v>45</v>
      </c>
      <c r="F22" s="52">
        <f>'4.Spieltag'!$AG27</f>
        <v>45</v>
      </c>
      <c r="G22" s="52">
        <f>'5.Spieltag'!$AG27</f>
        <v>45</v>
      </c>
      <c r="H22" s="52">
        <f>'6.Spieltag'!$AG27</f>
        <v>45</v>
      </c>
      <c r="I22" s="52">
        <f>'7.Spieltag'!$AG27</f>
        <v>45</v>
      </c>
      <c r="J22" s="52">
        <f>'8.Spieltag'!$AG27</f>
        <v>45</v>
      </c>
      <c r="K22" s="52">
        <f>'9.Spieltag'!$AG27</f>
        <v>45</v>
      </c>
      <c r="L22" s="52">
        <f>'10.Spieltag'!$AG27</f>
        <v>45</v>
      </c>
      <c r="M22" s="52">
        <f>'11.Spieltag'!$AG27</f>
        <v>45</v>
      </c>
      <c r="N22" s="52">
        <f>'12.Spieltag'!$AG27</f>
        <v>45</v>
      </c>
      <c r="O22" s="52">
        <f>'13.Spieltag'!$AG27</f>
        <v>45</v>
      </c>
      <c r="P22" s="52">
        <f>'14.Spieltag'!$AG27</f>
        <v>45</v>
      </c>
      <c r="Q22" s="52">
        <f>'15.Spieltag'!$AG27</f>
        <v>45</v>
      </c>
      <c r="R22" s="52">
        <f>'16.Spieltag'!$AG27</f>
        <v>45</v>
      </c>
      <c r="S22" s="52">
        <f>'17.Spieltag'!$AG27</f>
        <v>45</v>
      </c>
      <c r="T22" s="52">
        <f>'18.Spieltag'!$AG27</f>
        <v>45</v>
      </c>
      <c r="U22" s="52">
        <f>'19.Spieltag'!$AG27</f>
        <v>45</v>
      </c>
      <c r="V22" s="52">
        <f>'20.Spieltag'!$AG27</f>
        <v>45</v>
      </c>
      <c r="W22" s="52">
        <f>'21.Spieltag'!$AG27</f>
        <v>45</v>
      </c>
      <c r="X22" s="52">
        <f>'22.Spieltag'!$AG27</f>
        <v>45</v>
      </c>
      <c r="Y22" s="52">
        <f>'23.Spieltag'!$AG27</f>
        <v>45</v>
      </c>
      <c r="Z22" s="52">
        <f>'24.Spieltag'!$AG27</f>
        <v>45</v>
      </c>
      <c r="AA22" s="52">
        <f>'25.Spieltag'!$AG27</f>
        <v>45</v>
      </c>
      <c r="AB22" s="52">
        <f>'26.Spieltag'!$AG27</f>
        <v>45</v>
      </c>
      <c r="AC22" s="52">
        <f>'27.Spieltag'!$AG27</f>
        <v>45</v>
      </c>
      <c r="AD22" s="52">
        <f>'28.Spieltag'!$AG27</f>
        <v>45</v>
      </c>
      <c r="AE22" s="52">
        <f>'29.Spieltag'!$AG27</f>
        <v>45</v>
      </c>
      <c r="AF22" s="52">
        <f>'30.Spieltag'!$AG27</f>
        <v>45</v>
      </c>
      <c r="AG22" s="52">
        <f>'31.Spieltag'!$AG27</f>
        <v>45</v>
      </c>
      <c r="AH22" s="52">
        <f>'32.Spieltag'!$AG27</f>
        <v>45</v>
      </c>
      <c r="AI22" s="52">
        <f>'33.Spieltag'!$AG27</f>
        <v>45</v>
      </c>
      <c r="AJ22" s="52">
        <f>'34.Spieltag'!$AG27</f>
        <v>45</v>
      </c>
      <c r="AK22" s="56">
        <f t="shared" ref="AK22:AK23" si="16">SUM(C22:AJ22)</f>
        <v>1502</v>
      </c>
      <c r="AL22" s="55">
        <f t="shared" si="10"/>
        <v>17</v>
      </c>
      <c r="AM22" s="55">
        <f t="shared" si="11"/>
        <v>45</v>
      </c>
      <c r="AN22" s="55">
        <f t="shared" si="12"/>
        <v>45</v>
      </c>
      <c r="AO22" s="55">
        <f t="shared" si="13"/>
        <v>45</v>
      </c>
      <c r="AP22" s="56">
        <f t="shared" si="5"/>
        <v>1350</v>
      </c>
      <c r="AQ22" s="60">
        <f t="shared" si="6"/>
        <v>152</v>
      </c>
      <c r="AS22" s="50">
        <v>20</v>
      </c>
      <c r="AT22" s="51"/>
      <c r="AU22" s="53"/>
      <c r="AW22" s="78"/>
      <c r="AX22" s="79"/>
      <c r="AZ22" s="50">
        <v>10</v>
      </c>
      <c r="BA22" s="51"/>
      <c r="BB22" s="73"/>
      <c r="BC22" s="51"/>
      <c r="BD22" s="73"/>
      <c r="BE22" s="51"/>
      <c r="BF22" s="73"/>
      <c r="BK22" s="83"/>
      <c r="BL22" s="84"/>
      <c r="BN22" s="50">
        <v>27</v>
      </c>
      <c r="BO22" s="51"/>
      <c r="BP22" s="73"/>
      <c r="BQ22" s="51"/>
      <c r="BR22" s="73"/>
      <c r="BS22" s="51"/>
      <c r="BT22" s="73"/>
    </row>
    <row r="23" spans="1:72" ht="15.75" thickBot="1" x14ac:dyDescent="0.3">
      <c r="A23" s="21">
        <f t="shared" si="7"/>
        <v>1</v>
      </c>
      <c r="B23" s="52" t="str">
        <f>'1.Spieltag'!B28</f>
        <v>Ricardo04</v>
      </c>
      <c r="C23" s="52">
        <f>'1.Spieltag'!$AG28</f>
        <v>6</v>
      </c>
      <c r="D23" s="52">
        <f>'2.Spieltag '!$AG28</f>
        <v>45</v>
      </c>
      <c r="E23" s="52">
        <f>'3.Spieltag'!$AG28</f>
        <v>45</v>
      </c>
      <c r="F23" s="52">
        <f>'4.Spieltag'!$AG28</f>
        <v>45</v>
      </c>
      <c r="G23" s="52">
        <f>'5.Spieltag'!$AG28</f>
        <v>45</v>
      </c>
      <c r="H23" s="52">
        <f>'6.Spieltag'!$AG28</f>
        <v>45</v>
      </c>
      <c r="I23" s="52">
        <f>'7.Spieltag'!$AG28</f>
        <v>45</v>
      </c>
      <c r="J23" s="52">
        <f>'8.Spieltag'!$AG28</f>
        <v>45</v>
      </c>
      <c r="K23" s="52">
        <f>'9.Spieltag'!$AG28</f>
        <v>45</v>
      </c>
      <c r="L23" s="52">
        <f>'10.Spieltag'!$AG28</f>
        <v>45</v>
      </c>
      <c r="M23" s="52">
        <f>'11.Spieltag'!$AG28</f>
        <v>45</v>
      </c>
      <c r="N23" s="52">
        <f>'12.Spieltag'!$AG28</f>
        <v>45</v>
      </c>
      <c r="O23" s="52">
        <f>'13.Spieltag'!$AG28</f>
        <v>45</v>
      </c>
      <c r="P23" s="52">
        <f>'14.Spieltag'!$AG28</f>
        <v>45</v>
      </c>
      <c r="Q23" s="52">
        <f>'15.Spieltag'!$AG28</f>
        <v>45</v>
      </c>
      <c r="R23" s="52">
        <f>'16.Spieltag'!$AG28</f>
        <v>45</v>
      </c>
      <c r="S23" s="52">
        <f>'17.Spieltag'!$AG28</f>
        <v>45</v>
      </c>
      <c r="T23" s="52">
        <f>'18.Spieltag'!$AG28</f>
        <v>45</v>
      </c>
      <c r="U23" s="52">
        <f>'19.Spieltag'!$AG28</f>
        <v>45</v>
      </c>
      <c r="V23" s="52">
        <f>'20.Spieltag'!$AG28</f>
        <v>45</v>
      </c>
      <c r="W23" s="52">
        <f>'21.Spieltag'!$AG28</f>
        <v>45</v>
      </c>
      <c r="X23" s="52">
        <f>'22.Spieltag'!$AG28</f>
        <v>45</v>
      </c>
      <c r="Y23" s="52">
        <f>'23.Spieltag'!$AG28</f>
        <v>45</v>
      </c>
      <c r="Z23" s="52">
        <f>'24.Spieltag'!$AG28</f>
        <v>45</v>
      </c>
      <c r="AA23" s="52">
        <f>'25.Spieltag'!$AG28</f>
        <v>45</v>
      </c>
      <c r="AB23" s="52">
        <f>'26.Spieltag'!$AG28</f>
        <v>45</v>
      </c>
      <c r="AC23" s="52">
        <f>'27.Spieltag'!$AG28</f>
        <v>45</v>
      </c>
      <c r="AD23" s="52">
        <f>'28.Spieltag'!$AG28</f>
        <v>45</v>
      </c>
      <c r="AE23" s="52">
        <f>'29.Spieltag'!$AG28</f>
        <v>45</v>
      </c>
      <c r="AF23" s="52">
        <f>'30.Spieltag'!$AG28</f>
        <v>45</v>
      </c>
      <c r="AG23" s="52">
        <f>'31.Spieltag'!$AG28</f>
        <v>45</v>
      </c>
      <c r="AH23" s="52">
        <f>'32.Spieltag'!$AG28</f>
        <v>45</v>
      </c>
      <c r="AI23" s="52">
        <f>'33.Spieltag'!$AG28</f>
        <v>45</v>
      </c>
      <c r="AJ23" s="52">
        <f>'34.Spieltag'!$AG28</f>
        <v>45</v>
      </c>
      <c r="AK23" s="56">
        <f t="shared" si="16"/>
        <v>1491</v>
      </c>
      <c r="AL23" s="55">
        <f t="shared" si="10"/>
        <v>6</v>
      </c>
      <c r="AM23" s="55">
        <f t="shared" si="11"/>
        <v>45</v>
      </c>
      <c r="AN23" s="55">
        <f t="shared" si="12"/>
        <v>45</v>
      </c>
      <c r="AO23" s="55">
        <f t="shared" si="13"/>
        <v>45</v>
      </c>
      <c r="AP23" s="56">
        <f t="shared" si="5"/>
        <v>1350</v>
      </c>
      <c r="AQ23" s="60">
        <f t="shared" si="6"/>
        <v>141</v>
      </c>
      <c r="AS23" s="50">
        <v>21</v>
      </c>
      <c r="AT23" s="51"/>
      <c r="AU23" s="53"/>
      <c r="AW23" s="78"/>
      <c r="AX23" s="79"/>
      <c r="AZ23" s="50">
        <v>11</v>
      </c>
      <c r="BA23" s="51"/>
      <c r="BB23" s="73"/>
      <c r="BC23" s="51"/>
      <c r="BD23" s="73"/>
      <c r="BE23" s="51"/>
      <c r="BF23" s="73"/>
      <c r="BK23" s="78"/>
      <c r="BL23" s="79"/>
      <c r="BN23" s="50">
        <v>28</v>
      </c>
      <c r="BO23" s="51"/>
      <c r="BP23" s="73"/>
      <c r="BQ23" s="51"/>
      <c r="BR23" s="73"/>
      <c r="BS23" s="51"/>
      <c r="BT23" s="73"/>
    </row>
    <row r="24" spans="1:72" ht="15.75" thickBot="1" x14ac:dyDescent="0.3">
      <c r="A24" s="21">
        <f t="shared" si="7"/>
        <v>1</v>
      </c>
      <c r="B24" s="52" t="str">
        <f>'1.Spieltag'!B29</f>
        <v>schmiddi04</v>
      </c>
      <c r="C24" s="52">
        <f>'1.Spieltag'!$AG29</f>
        <v>8</v>
      </c>
      <c r="D24" s="52">
        <f>'2.Spieltag '!$AG29</f>
        <v>45</v>
      </c>
      <c r="E24" s="52">
        <f>'3.Spieltag'!$AG29</f>
        <v>45</v>
      </c>
      <c r="F24" s="52">
        <f>'4.Spieltag'!$AG29</f>
        <v>45</v>
      </c>
      <c r="G24" s="52">
        <f>'5.Spieltag'!$AG29</f>
        <v>45</v>
      </c>
      <c r="H24" s="52">
        <f>'6.Spieltag'!$AG29</f>
        <v>45</v>
      </c>
      <c r="I24" s="52">
        <f>'7.Spieltag'!$AG29</f>
        <v>45</v>
      </c>
      <c r="J24" s="52">
        <f>'8.Spieltag'!$AG29</f>
        <v>45</v>
      </c>
      <c r="K24" s="52">
        <f>'9.Spieltag'!$AG29</f>
        <v>45</v>
      </c>
      <c r="L24" s="52">
        <f>'10.Spieltag'!$AG29</f>
        <v>45</v>
      </c>
      <c r="M24" s="52">
        <f>'11.Spieltag'!$AG29</f>
        <v>45</v>
      </c>
      <c r="N24" s="52">
        <f>'12.Spieltag'!$AG29</f>
        <v>45</v>
      </c>
      <c r="O24" s="52">
        <f>'13.Spieltag'!$AG29</f>
        <v>45</v>
      </c>
      <c r="P24" s="52">
        <f>'14.Spieltag'!$AG29</f>
        <v>45</v>
      </c>
      <c r="Q24" s="52">
        <f>'15.Spieltag'!$AG29</f>
        <v>45</v>
      </c>
      <c r="R24" s="52">
        <f>'16.Spieltag'!$AG29</f>
        <v>45</v>
      </c>
      <c r="S24" s="52">
        <f>'17.Spieltag'!$AG29</f>
        <v>45</v>
      </c>
      <c r="T24" s="52">
        <f>'18.Spieltag'!$AG29</f>
        <v>45</v>
      </c>
      <c r="U24" s="52">
        <f>'19.Spieltag'!$AG29</f>
        <v>45</v>
      </c>
      <c r="V24" s="52">
        <f>'20.Spieltag'!$AG29</f>
        <v>45</v>
      </c>
      <c r="W24" s="52">
        <f>'21.Spieltag'!$AG29</f>
        <v>45</v>
      </c>
      <c r="X24" s="52">
        <f>'22.Spieltag'!$AG29</f>
        <v>45</v>
      </c>
      <c r="Y24" s="52">
        <f>'23.Spieltag'!$AG29</f>
        <v>45</v>
      </c>
      <c r="Z24" s="52">
        <f>'24.Spieltag'!$AG29</f>
        <v>45</v>
      </c>
      <c r="AA24" s="52">
        <f>'25.Spieltag'!$AG29</f>
        <v>45</v>
      </c>
      <c r="AB24" s="52">
        <f>'26.Spieltag'!$AG29</f>
        <v>45</v>
      </c>
      <c r="AC24" s="52">
        <f>'27.Spieltag'!$AG29</f>
        <v>45</v>
      </c>
      <c r="AD24" s="52">
        <f>'28.Spieltag'!$AG29</f>
        <v>45</v>
      </c>
      <c r="AE24" s="52">
        <f>'29.Spieltag'!$AG29</f>
        <v>45</v>
      </c>
      <c r="AF24" s="52">
        <f>'30.Spieltag'!$AG29</f>
        <v>45</v>
      </c>
      <c r="AG24" s="52">
        <f>'31.Spieltag'!$AG29</f>
        <v>45</v>
      </c>
      <c r="AH24" s="52">
        <f>'32.Spieltag'!$AG29</f>
        <v>45</v>
      </c>
      <c r="AI24" s="52">
        <f>'33.Spieltag'!$AG29</f>
        <v>45</v>
      </c>
      <c r="AJ24" s="52">
        <f>'34.Spieltag'!$AG29</f>
        <v>45</v>
      </c>
      <c r="AK24" s="56">
        <f t="shared" ref="AK24:AK45" si="17">SUM(C24:AJ24)</f>
        <v>1493</v>
      </c>
      <c r="AL24" s="55">
        <f t="shared" si="10"/>
        <v>8</v>
      </c>
      <c r="AM24" s="55">
        <f t="shared" si="11"/>
        <v>45</v>
      </c>
      <c r="AN24" s="55">
        <f t="shared" si="12"/>
        <v>45</v>
      </c>
      <c r="AO24" s="55">
        <f t="shared" si="13"/>
        <v>45</v>
      </c>
      <c r="AP24" s="56">
        <f t="shared" si="5"/>
        <v>1350</v>
      </c>
      <c r="AQ24" s="60">
        <f t="shared" si="6"/>
        <v>143</v>
      </c>
      <c r="AS24" s="50">
        <v>22</v>
      </c>
      <c r="AT24" s="54"/>
      <c r="AU24" s="53"/>
      <c r="AW24" s="78"/>
      <c r="AX24" s="79"/>
      <c r="AZ24" s="50">
        <v>12</v>
      </c>
      <c r="BA24" s="51"/>
      <c r="BB24" s="73"/>
      <c r="BC24" s="51"/>
      <c r="BD24" s="73"/>
      <c r="BE24" s="51"/>
      <c r="BF24" s="73"/>
      <c r="BK24" s="78"/>
      <c r="BL24" s="79"/>
      <c r="BN24" s="50">
        <v>29</v>
      </c>
      <c r="BO24" s="51"/>
      <c r="BP24" s="73"/>
      <c r="BQ24" s="51"/>
      <c r="BR24" s="73"/>
      <c r="BS24" s="51"/>
      <c r="BT24" s="73"/>
    </row>
    <row r="25" spans="1:72" ht="15.75" thickBot="1" x14ac:dyDescent="0.3">
      <c r="A25" s="21">
        <f t="shared" si="7"/>
        <v>1</v>
      </c>
      <c r="B25" s="52" t="str">
        <f>'1.Spieltag'!B30</f>
        <v>shiny</v>
      </c>
      <c r="C25" s="52">
        <f>'1.Spieltag'!$AG30</f>
        <v>12</v>
      </c>
      <c r="D25" s="52">
        <f>'2.Spieltag '!$AG30</f>
        <v>45</v>
      </c>
      <c r="E25" s="52">
        <f>'3.Spieltag'!$AG30</f>
        <v>45</v>
      </c>
      <c r="F25" s="52">
        <f>'4.Spieltag'!$AG30</f>
        <v>45</v>
      </c>
      <c r="G25" s="52">
        <f>'5.Spieltag'!$AG30</f>
        <v>45</v>
      </c>
      <c r="H25" s="52">
        <f>'6.Spieltag'!$AG30</f>
        <v>45</v>
      </c>
      <c r="I25" s="52">
        <f>'7.Spieltag'!$AG30</f>
        <v>45</v>
      </c>
      <c r="J25" s="52">
        <f>'8.Spieltag'!$AG30</f>
        <v>45</v>
      </c>
      <c r="K25" s="52">
        <f>'9.Spieltag'!$AG30</f>
        <v>45</v>
      </c>
      <c r="L25" s="52">
        <f>'10.Spieltag'!$AG30</f>
        <v>45</v>
      </c>
      <c r="M25" s="52">
        <f>'11.Spieltag'!$AG30</f>
        <v>45</v>
      </c>
      <c r="N25" s="52">
        <f>'12.Spieltag'!$AG30</f>
        <v>45</v>
      </c>
      <c r="O25" s="52">
        <f>'13.Spieltag'!$AG30</f>
        <v>45</v>
      </c>
      <c r="P25" s="52">
        <f>'14.Spieltag'!$AG30</f>
        <v>45</v>
      </c>
      <c r="Q25" s="52">
        <f>'15.Spieltag'!$AG30</f>
        <v>45</v>
      </c>
      <c r="R25" s="52">
        <f>'16.Spieltag'!$AG30</f>
        <v>45</v>
      </c>
      <c r="S25" s="52">
        <f>'17.Spieltag'!$AG30</f>
        <v>45</v>
      </c>
      <c r="T25" s="52">
        <f>'18.Spieltag'!$AG30</f>
        <v>45</v>
      </c>
      <c r="U25" s="52">
        <f>'19.Spieltag'!$AG30</f>
        <v>45</v>
      </c>
      <c r="V25" s="52">
        <f>'20.Spieltag'!$AG30</f>
        <v>45</v>
      </c>
      <c r="W25" s="52">
        <f>'21.Spieltag'!$AG30</f>
        <v>45</v>
      </c>
      <c r="X25" s="52">
        <f>'22.Spieltag'!$AG30</f>
        <v>45</v>
      </c>
      <c r="Y25" s="52">
        <f>'23.Spieltag'!$AG30</f>
        <v>45</v>
      </c>
      <c r="Z25" s="52">
        <f>'24.Spieltag'!$AG30</f>
        <v>45</v>
      </c>
      <c r="AA25" s="52">
        <f>'25.Spieltag'!$AG30</f>
        <v>45</v>
      </c>
      <c r="AB25" s="52">
        <f>'26.Spieltag'!$AG30</f>
        <v>45</v>
      </c>
      <c r="AC25" s="52">
        <f>'27.Spieltag'!$AG30</f>
        <v>45</v>
      </c>
      <c r="AD25" s="52">
        <f>'28.Spieltag'!$AG30</f>
        <v>45</v>
      </c>
      <c r="AE25" s="52">
        <f>'29.Spieltag'!$AG30</f>
        <v>45</v>
      </c>
      <c r="AF25" s="52">
        <f>'30.Spieltag'!$AG30</f>
        <v>45</v>
      </c>
      <c r="AG25" s="52">
        <f>'31.Spieltag'!$AG30</f>
        <v>45</v>
      </c>
      <c r="AH25" s="52">
        <f>'32.Spieltag'!$AG30</f>
        <v>45</v>
      </c>
      <c r="AI25" s="52">
        <f>'33.Spieltag'!$AG30</f>
        <v>45</v>
      </c>
      <c r="AJ25" s="52">
        <f>'34.Spieltag'!$AG30</f>
        <v>45</v>
      </c>
      <c r="AK25" s="56">
        <f t="shared" si="17"/>
        <v>1497</v>
      </c>
      <c r="AL25" s="55">
        <f t="shared" si="10"/>
        <v>12</v>
      </c>
      <c r="AM25" s="55">
        <f t="shared" si="11"/>
        <v>45</v>
      </c>
      <c r="AN25" s="55">
        <f t="shared" si="12"/>
        <v>45</v>
      </c>
      <c r="AO25" s="55">
        <f t="shared" si="13"/>
        <v>45</v>
      </c>
      <c r="AP25" s="56">
        <f t="shared" si="5"/>
        <v>1350</v>
      </c>
      <c r="AQ25" s="60">
        <f t="shared" si="6"/>
        <v>147</v>
      </c>
      <c r="AS25" s="50">
        <v>23</v>
      </c>
      <c r="AT25" s="54"/>
      <c r="AU25" s="51"/>
      <c r="AW25" s="78"/>
      <c r="AX25" s="79"/>
      <c r="AZ25" s="50">
        <v>13</v>
      </c>
      <c r="BA25" s="51"/>
      <c r="BB25" s="73"/>
      <c r="BC25" s="51"/>
      <c r="BD25" s="73"/>
      <c r="BE25" s="51"/>
      <c r="BF25" s="73"/>
      <c r="BK25" s="78"/>
      <c r="BL25" s="79"/>
      <c r="BN25" s="50">
        <v>30</v>
      </c>
      <c r="BO25" s="51"/>
      <c r="BP25" s="73"/>
      <c r="BQ25" s="51"/>
      <c r="BR25" s="73"/>
      <c r="BS25" s="51"/>
      <c r="BT25" s="73"/>
    </row>
    <row r="26" spans="1:72" ht="15.75" thickBot="1" x14ac:dyDescent="0.3">
      <c r="A26" s="21">
        <f t="shared" si="7"/>
        <v>1</v>
      </c>
      <c r="B26" s="52" t="str">
        <f>'1.Spieltag'!B31</f>
        <v>Silfa04</v>
      </c>
      <c r="C26" s="52">
        <f>'1.Spieltag'!$AG31</f>
        <v>9</v>
      </c>
      <c r="D26" s="52">
        <f>'2.Spieltag '!$AG31</f>
        <v>45</v>
      </c>
      <c r="E26" s="52">
        <f>'3.Spieltag'!$AG31</f>
        <v>45</v>
      </c>
      <c r="F26" s="52">
        <f>'4.Spieltag'!$AG31</f>
        <v>45</v>
      </c>
      <c r="G26" s="52">
        <f>'5.Spieltag'!$AG31</f>
        <v>45</v>
      </c>
      <c r="H26" s="52">
        <f>'6.Spieltag'!$AG31</f>
        <v>45</v>
      </c>
      <c r="I26" s="52">
        <f>'7.Spieltag'!$AG31</f>
        <v>45</v>
      </c>
      <c r="J26" s="52">
        <f>'8.Spieltag'!$AG31</f>
        <v>45</v>
      </c>
      <c r="K26" s="52">
        <f>'9.Spieltag'!$AG31</f>
        <v>45</v>
      </c>
      <c r="L26" s="52">
        <f>'10.Spieltag'!$AG31</f>
        <v>45</v>
      </c>
      <c r="M26" s="52">
        <f>'11.Spieltag'!$AG31</f>
        <v>45</v>
      </c>
      <c r="N26" s="52">
        <f>'12.Spieltag'!$AG31</f>
        <v>45</v>
      </c>
      <c r="O26" s="52">
        <f>'13.Spieltag'!$AG31</f>
        <v>45</v>
      </c>
      <c r="P26" s="52">
        <f>'14.Spieltag'!$AG31</f>
        <v>45</v>
      </c>
      <c r="Q26" s="52">
        <f>'15.Spieltag'!$AG31</f>
        <v>45</v>
      </c>
      <c r="R26" s="52">
        <f>'16.Spieltag'!$AG31</f>
        <v>45</v>
      </c>
      <c r="S26" s="52">
        <f>'17.Spieltag'!$AG31</f>
        <v>45</v>
      </c>
      <c r="T26" s="52">
        <f>'18.Spieltag'!$AG31</f>
        <v>45</v>
      </c>
      <c r="U26" s="52">
        <f>'19.Spieltag'!$AG31</f>
        <v>45</v>
      </c>
      <c r="V26" s="52">
        <f>'20.Spieltag'!$AG31</f>
        <v>45</v>
      </c>
      <c r="W26" s="52">
        <f>'21.Spieltag'!$AG31</f>
        <v>45</v>
      </c>
      <c r="X26" s="52">
        <f>'22.Spieltag'!$AG31</f>
        <v>45</v>
      </c>
      <c r="Y26" s="52">
        <f>'23.Spieltag'!$AG31</f>
        <v>45</v>
      </c>
      <c r="Z26" s="52">
        <f>'24.Spieltag'!$AG31</f>
        <v>45</v>
      </c>
      <c r="AA26" s="52">
        <f>'25.Spieltag'!$AG31</f>
        <v>45</v>
      </c>
      <c r="AB26" s="52">
        <f>'26.Spieltag'!$AG31</f>
        <v>45</v>
      </c>
      <c r="AC26" s="52">
        <f>'27.Spieltag'!$AG31</f>
        <v>45</v>
      </c>
      <c r="AD26" s="52">
        <f>'28.Spieltag'!$AG31</f>
        <v>45</v>
      </c>
      <c r="AE26" s="52">
        <f>'29.Spieltag'!$AG31</f>
        <v>45</v>
      </c>
      <c r="AF26" s="52">
        <f>'30.Spieltag'!$AG31</f>
        <v>45</v>
      </c>
      <c r="AG26" s="52">
        <f>'31.Spieltag'!$AG31</f>
        <v>45</v>
      </c>
      <c r="AH26" s="52">
        <f>'32.Spieltag'!$AG31</f>
        <v>45</v>
      </c>
      <c r="AI26" s="52">
        <f>'33.Spieltag'!$AG31</f>
        <v>45</v>
      </c>
      <c r="AJ26" s="52">
        <f>'34.Spieltag'!$AG31</f>
        <v>45</v>
      </c>
      <c r="AK26" s="56">
        <f t="shared" si="17"/>
        <v>1494</v>
      </c>
      <c r="AL26" s="55">
        <f t="shared" si="10"/>
        <v>9</v>
      </c>
      <c r="AM26" s="55">
        <f t="shared" si="11"/>
        <v>45</v>
      </c>
      <c r="AN26" s="55">
        <f t="shared" si="12"/>
        <v>45</v>
      </c>
      <c r="AO26" s="55">
        <f t="shared" si="13"/>
        <v>45</v>
      </c>
      <c r="AP26" s="56">
        <f t="shared" si="5"/>
        <v>1350</v>
      </c>
      <c r="AQ26" s="60">
        <f t="shared" si="6"/>
        <v>144</v>
      </c>
      <c r="AS26" s="50">
        <v>24</v>
      </c>
      <c r="AT26" s="51"/>
      <c r="AU26" s="51"/>
      <c r="AW26" s="78"/>
      <c r="AX26" s="79"/>
      <c r="AZ26" s="50">
        <v>14</v>
      </c>
      <c r="BA26" s="51"/>
      <c r="BB26" s="73"/>
      <c r="BC26" s="51"/>
      <c r="BD26" s="73"/>
      <c r="BE26" s="51"/>
      <c r="BF26" s="73"/>
      <c r="BH26" s="94"/>
      <c r="BK26" s="78"/>
      <c r="BL26" s="79"/>
      <c r="BN26" s="50">
        <v>31</v>
      </c>
      <c r="BO26" s="51"/>
      <c r="BP26" s="73"/>
      <c r="BQ26" s="51"/>
      <c r="BR26" s="73"/>
      <c r="BS26" s="51"/>
      <c r="BT26" s="73"/>
    </row>
    <row r="27" spans="1:72" ht="15.75" thickBot="1" x14ac:dyDescent="0.3">
      <c r="A27" s="21">
        <f t="shared" si="7"/>
        <v>1</v>
      </c>
      <c r="B27" s="52" t="str">
        <f>'1.Spieltag'!B32</f>
        <v>Tanja04</v>
      </c>
      <c r="C27" s="52">
        <f>'1.Spieltag'!$AG32</f>
        <v>11</v>
      </c>
      <c r="D27" s="52">
        <f>'2.Spieltag '!$AG32</f>
        <v>45</v>
      </c>
      <c r="E27" s="52">
        <f>'3.Spieltag'!$AG32</f>
        <v>45</v>
      </c>
      <c r="F27" s="52">
        <f>'4.Spieltag'!$AG32</f>
        <v>45</v>
      </c>
      <c r="G27" s="52">
        <f>'5.Spieltag'!$AG32</f>
        <v>45</v>
      </c>
      <c r="H27" s="52">
        <f>'6.Spieltag'!$AG32</f>
        <v>45</v>
      </c>
      <c r="I27" s="52">
        <f>'7.Spieltag'!$AG32</f>
        <v>45</v>
      </c>
      <c r="J27" s="52">
        <f>'8.Spieltag'!$AG32</f>
        <v>45</v>
      </c>
      <c r="K27" s="52">
        <f>'9.Spieltag'!$AG32</f>
        <v>45</v>
      </c>
      <c r="L27" s="52">
        <f>'10.Spieltag'!$AG32</f>
        <v>45</v>
      </c>
      <c r="M27" s="52">
        <f>'11.Spieltag'!$AG32</f>
        <v>45</v>
      </c>
      <c r="N27" s="52">
        <f>'12.Spieltag'!$AG32</f>
        <v>45</v>
      </c>
      <c r="O27" s="52">
        <f>'13.Spieltag'!$AG32</f>
        <v>45</v>
      </c>
      <c r="P27" s="52">
        <f>'14.Spieltag'!$AG32</f>
        <v>45</v>
      </c>
      <c r="Q27" s="52">
        <f>'15.Spieltag'!$AG32</f>
        <v>45</v>
      </c>
      <c r="R27" s="52">
        <f>'16.Spieltag'!$AG32</f>
        <v>45</v>
      </c>
      <c r="S27" s="52">
        <f>'17.Spieltag'!$AG32</f>
        <v>45</v>
      </c>
      <c r="T27" s="52">
        <f>'18.Spieltag'!$AG32</f>
        <v>45</v>
      </c>
      <c r="U27" s="52">
        <f>'19.Spieltag'!$AG32</f>
        <v>45</v>
      </c>
      <c r="V27" s="52">
        <f>'20.Spieltag'!$AG32</f>
        <v>45</v>
      </c>
      <c r="W27" s="52">
        <f>'21.Spieltag'!$AG32</f>
        <v>45</v>
      </c>
      <c r="X27" s="52">
        <f>'22.Spieltag'!$AG32</f>
        <v>45</v>
      </c>
      <c r="Y27" s="52">
        <f>'23.Spieltag'!$AG32</f>
        <v>45</v>
      </c>
      <c r="Z27" s="52">
        <f>'24.Spieltag'!$AG32</f>
        <v>45</v>
      </c>
      <c r="AA27" s="52">
        <f>'25.Spieltag'!$AG32</f>
        <v>45</v>
      </c>
      <c r="AB27" s="52">
        <f>'26.Spieltag'!$AG32</f>
        <v>45</v>
      </c>
      <c r="AC27" s="52">
        <f>'27.Spieltag'!$AG32</f>
        <v>45</v>
      </c>
      <c r="AD27" s="52">
        <f>'28.Spieltag'!$AG32</f>
        <v>45</v>
      </c>
      <c r="AE27" s="52">
        <f>'29.Spieltag'!$AG32</f>
        <v>45</v>
      </c>
      <c r="AF27" s="52">
        <f>'30.Spieltag'!$AG32</f>
        <v>45</v>
      </c>
      <c r="AG27" s="52">
        <f>'31.Spieltag'!$AG32</f>
        <v>45</v>
      </c>
      <c r="AH27" s="52">
        <f>'32.Spieltag'!$AG32</f>
        <v>45</v>
      </c>
      <c r="AI27" s="52">
        <f>'33.Spieltag'!$AG32</f>
        <v>45</v>
      </c>
      <c r="AJ27" s="52">
        <f>'34.Spieltag'!$AG32</f>
        <v>45</v>
      </c>
      <c r="AK27" s="56">
        <f t="shared" si="17"/>
        <v>1496</v>
      </c>
      <c r="AL27" s="55">
        <f t="shared" si="10"/>
        <v>11</v>
      </c>
      <c r="AM27" s="55">
        <f t="shared" si="11"/>
        <v>45</v>
      </c>
      <c r="AN27" s="55">
        <f t="shared" si="12"/>
        <v>45</v>
      </c>
      <c r="AO27" s="55">
        <f t="shared" si="13"/>
        <v>45</v>
      </c>
      <c r="AP27" s="56">
        <f t="shared" si="5"/>
        <v>1350</v>
      </c>
      <c r="AQ27" s="60">
        <f t="shared" si="6"/>
        <v>146</v>
      </c>
      <c r="AS27" s="50">
        <v>25</v>
      </c>
      <c r="AT27" s="51"/>
      <c r="AU27" s="51"/>
      <c r="AW27" s="78"/>
      <c r="AX27" s="79"/>
      <c r="AZ27" s="50">
        <v>15</v>
      </c>
      <c r="BA27" s="51"/>
      <c r="BB27" s="73"/>
      <c r="BC27" s="51"/>
      <c r="BD27" s="73"/>
      <c r="BE27" s="51"/>
      <c r="BF27" s="73"/>
      <c r="BH27" s="94"/>
      <c r="BK27" s="93"/>
      <c r="BL27" s="79"/>
      <c r="BN27" s="50">
        <v>32</v>
      </c>
      <c r="BO27" s="51"/>
      <c r="BP27" s="73"/>
      <c r="BQ27" s="54"/>
      <c r="BR27" s="73"/>
      <c r="BS27" s="51"/>
      <c r="BT27" s="73"/>
    </row>
    <row r="28" spans="1:72" ht="15.75" thickBot="1" x14ac:dyDescent="0.3">
      <c r="A28" s="21">
        <f t="shared" si="7"/>
        <v>1</v>
      </c>
      <c r="B28" s="52" t="str">
        <f>'1.Spieltag'!B33</f>
        <v>Th. Bülles</v>
      </c>
      <c r="C28" s="52">
        <f>'1.Spieltag'!$AG33</f>
        <v>11</v>
      </c>
      <c r="D28" s="52">
        <f>'2.Spieltag '!$AG33</f>
        <v>45</v>
      </c>
      <c r="E28" s="52">
        <f>'3.Spieltag'!$AG33</f>
        <v>45</v>
      </c>
      <c r="F28" s="52">
        <f>'4.Spieltag'!$AG33</f>
        <v>45</v>
      </c>
      <c r="G28" s="52">
        <f>'5.Spieltag'!$AG33</f>
        <v>45</v>
      </c>
      <c r="H28" s="52">
        <f>'6.Spieltag'!$AG33</f>
        <v>45</v>
      </c>
      <c r="I28" s="52">
        <f>'7.Spieltag'!$AG33</f>
        <v>45</v>
      </c>
      <c r="J28" s="52">
        <f>'8.Spieltag'!$AG33</f>
        <v>45</v>
      </c>
      <c r="K28" s="52">
        <f>'9.Spieltag'!$AG33</f>
        <v>45</v>
      </c>
      <c r="L28" s="52">
        <f>'10.Spieltag'!$AG33</f>
        <v>45</v>
      </c>
      <c r="M28" s="52">
        <f>'11.Spieltag'!$AG33</f>
        <v>45</v>
      </c>
      <c r="N28" s="52">
        <f>'12.Spieltag'!$AG33</f>
        <v>45</v>
      </c>
      <c r="O28" s="52">
        <f>'13.Spieltag'!$AG33</f>
        <v>45</v>
      </c>
      <c r="P28" s="52">
        <f>'14.Spieltag'!$AG33</f>
        <v>45</v>
      </c>
      <c r="Q28" s="52">
        <f>'15.Spieltag'!$AG33</f>
        <v>45</v>
      </c>
      <c r="R28" s="52">
        <f>'16.Spieltag'!$AG33</f>
        <v>45</v>
      </c>
      <c r="S28" s="52">
        <f>'17.Spieltag'!$AG33</f>
        <v>45</v>
      </c>
      <c r="T28" s="52">
        <f>'18.Spieltag'!$AG33</f>
        <v>45</v>
      </c>
      <c r="U28" s="52">
        <f>'19.Spieltag'!$AG33</f>
        <v>45</v>
      </c>
      <c r="V28" s="52">
        <f>'20.Spieltag'!$AG33</f>
        <v>45</v>
      </c>
      <c r="W28" s="52">
        <f>'21.Spieltag'!$AG33</f>
        <v>45</v>
      </c>
      <c r="X28" s="52">
        <f>'22.Spieltag'!$AG33</f>
        <v>45</v>
      </c>
      <c r="Y28" s="52">
        <f>'23.Spieltag'!$AG33</f>
        <v>45</v>
      </c>
      <c r="Z28" s="52">
        <f>'24.Spieltag'!$AG33</f>
        <v>45</v>
      </c>
      <c r="AA28" s="52">
        <f>'25.Spieltag'!$AG33</f>
        <v>45</v>
      </c>
      <c r="AB28" s="52">
        <f>'26.Spieltag'!$AG33</f>
        <v>45</v>
      </c>
      <c r="AC28" s="52">
        <f>'27.Spieltag'!$AG33</f>
        <v>45</v>
      </c>
      <c r="AD28" s="52">
        <f>'28.Spieltag'!$AG33</f>
        <v>45</v>
      </c>
      <c r="AE28" s="52">
        <f>'29.Spieltag'!$AG33</f>
        <v>45</v>
      </c>
      <c r="AF28" s="52">
        <f>'30.Spieltag'!$AG33</f>
        <v>45</v>
      </c>
      <c r="AG28" s="52">
        <f>'31.Spieltag'!$AG33</f>
        <v>45</v>
      </c>
      <c r="AH28" s="52">
        <f>'32.Spieltag'!$AG33</f>
        <v>45</v>
      </c>
      <c r="AI28" s="52">
        <f>'33.Spieltag'!$AG33</f>
        <v>45</v>
      </c>
      <c r="AJ28" s="52">
        <f>'34.Spieltag'!$AG33</f>
        <v>45</v>
      </c>
      <c r="AK28" s="56">
        <f t="shared" si="17"/>
        <v>1496</v>
      </c>
      <c r="AL28" s="55">
        <f t="shared" si="10"/>
        <v>11</v>
      </c>
      <c r="AM28" s="55">
        <f t="shared" si="11"/>
        <v>45</v>
      </c>
      <c r="AN28" s="55">
        <f t="shared" si="12"/>
        <v>45</v>
      </c>
      <c r="AO28" s="55">
        <f t="shared" si="13"/>
        <v>45</v>
      </c>
      <c r="AP28" s="56">
        <f t="shared" si="5"/>
        <v>1350</v>
      </c>
      <c r="AQ28" s="60">
        <f t="shared" si="6"/>
        <v>146</v>
      </c>
      <c r="AS28" s="50">
        <v>26</v>
      </c>
      <c r="AT28" s="51"/>
      <c r="AU28" s="51"/>
      <c r="AW28" s="78"/>
      <c r="AX28" s="79"/>
      <c r="AZ28" s="50">
        <v>16</v>
      </c>
      <c r="BA28" s="51"/>
      <c r="BB28" s="73"/>
      <c r="BC28" s="51"/>
      <c r="BD28" s="73"/>
      <c r="BE28" s="51"/>
      <c r="BF28" s="73"/>
      <c r="BH28" s="94"/>
      <c r="BK28" s="78"/>
      <c r="BL28" s="79"/>
      <c r="BN28" s="50">
        <v>33</v>
      </c>
      <c r="BO28" s="51"/>
      <c r="BP28" s="73"/>
      <c r="BQ28" s="51"/>
      <c r="BR28" s="73"/>
      <c r="BS28" s="51"/>
      <c r="BT28" s="73"/>
    </row>
    <row r="29" spans="1:72" ht="15.75" thickBot="1" x14ac:dyDescent="0.3">
      <c r="A29" s="21">
        <f t="shared" si="7"/>
        <v>1</v>
      </c>
      <c r="B29" s="52" t="str">
        <f>'1.Spieltag'!B34</f>
        <v>Thomas Müller</v>
      </c>
      <c r="C29" s="52">
        <f>'1.Spieltag'!$AG34</f>
        <v>12</v>
      </c>
      <c r="D29" s="52">
        <f>'2.Spieltag '!$AG34</f>
        <v>45</v>
      </c>
      <c r="E29" s="52">
        <f>'3.Spieltag'!$AG34</f>
        <v>45</v>
      </c>
      <c r="F29" s="52">
        <f>'4.Spieltag'!$AG34</f>
        <v>45</v>
      </c>
      <c r="G29" s="52">
        <f>'5.Spieltag'!$AG34</f>
        <v>45</v>
      </c>
      <c r="H29" s="52">
        <f>'6.Spieltag'!$AG34</f>
        <v>45</v>
      </c>
      <c r="I29" s="52">
        <f>'7.Spieltag'!$AG34</f>
        <v>45</v>
      </c>
      <c r="J29" s="52">
        <f>'8.Spieltag'!$AG34</f>
        <v>45</v>
      </c>
      <c r="K29" s="52">
        <f>'9.Spieltag'!$AG34</f>
        <v>45</v>
      </c>
      <c r="L29" s="52">
        <f>'10.Spieltag'!$AG34</f>
        <v>45</v>
      </c>
      <c r="M29" s="52">
        <f>'11.Spieltag'!$AG34</f>
        <v>45</v>
      </c>
      <c r="N29" s="52">
        <f>'12.Spieltag'!$AG34</f>
        <v>45</v>
      </c>
      <c r="O29" s="52">
        <f>'13.Spieltag'!$AG34</f>
        <v>45</v>
      </c>
      <c r="P29" s="52">
        <f>'14.Spieltag'!$AG34</f>
        <v>45</v>
      </c>
      <c r="Q29" s="52">
        <f>'15.Spieltag'!$AG34</f>
        <v>45</v>
      </c>
      <c r="R29" s="52">
        <f>'16.Spieltag'!$AG34</f>
        <v>45</v>
      </c>
      <c r="S29" s="52">
        <f>'17.Spieltag'!$AG34</f>
        <v>45</v>
      </c>
      <c r="T29" s="52">
        <f>'18.Spieltag'!$AG34</f>
        <v>45</v>
      </c>
      <c r="U29" s="52">
        <f>'19.Spieltag'!$AG34</f>
        <v>45</v>
      </c>
      <c r="V29" s="52">
        <f>'20.Spieltag'!$AG34</f>
        <v>45</v>
      </c>
      <c r="W29" s="52">
        <f>'21.Spieltag'!$AG34</f>
        <v>45</v>
      </c>
      <c r="X29" s="52">
        <f>'22.Spieltag'!$AG34</f>
        <v>45</v>
      </c>
      <c r="Y29" s="52">
        <f>'23.Spieltag'!$AG34</f>
        <v>45</v>
      </c>
      <c r="Z29" s="52">
        <f>'24.Spieltag'!$AG34</f>
        <v>45</v>
      </c>
      <c r="AA29" s="52">
        <f>'25.Spieltag'!$AG34</f>
        <v>45</v>
      </c>
      <c r="AB29" s="52">
        <f>'26.Spieltag'!$AG34</f>
        <v>45</v>
      </c>
      <c r="AC29" s="52">
        <f>'27.Spieltag'!$AG34</f>
        <v>45</v>
      </c>
      <c r="AD29" s="52">
        <f>'28.Spieltag'!$AG34</f>
        <v>45</v>
      </c>
      <c r="AE29" s="52">
        <f>'29.Spieltag'!$AG34</f>
        <v>45</v>
      </c>
      <c r="AF29" s="52">
        <f>'30.Spieltag'!$AG34</f>
        <v>45</v>
      </c>
      <c r="AG29" s="52">
        <f>'31.Spieltag'!$AG34</f>
        <v>45</v>
      </c>
      <c r="AH29" s="52">
        <f>'32.Spieltag'!$AG34</f>
        <v>45</v>
      </c>
      <c r="AI29" s="52">
        <f>'33.Spieltag'!$AG34</f>
        <v>45</v>
      </c>
      <c r="AJ29" s="52">
        <f>'34.Spieltag'!$AG34</f>
        <v>45</v>
      </c>
      <c r="AK29" s="56">
        <f t="shared" si="17"/>
        <v>1497</v>
      </c>
      <c r="AL29" s="55">
        <f t="shared" si="10"/>
        <v>12</v>
      </c>
      <c r="AM29" s="55">
        <f t="shared" si="11"/>
        <v>45</v>
      </c>
      <c r="AN29" s="55">
        <f t="shared" si="12"/>
        <v>45</v>
      </c>
      <c r="AO29" s="55">
        <f t="shared" si="13"/>
        <v>45</v>
      </c>
      <c r="AP29" s="56">
        <f t="shared" ref="AP29:AP45" si="18">AK29-AO29-AN29-AM29-AL29</f>
        <v>1350</v>
      </c>
      <c r="AQ29" s="60">
        <f t="shared" si="6"/>
        <v>147</v>
      </c>
      <c r="AS29" s="50">
        <v>27</v>
      </c>
      <c r="AT29" s="51"/>
      <c r="AU29" s="51"/>
      <c r="AW29" s="78"/>
      <c r="AX29" s="79"/>
      <c r="AZ29" s="50">
        <v>17</v>
      </c>
      <c r="BA29" s="51"/>
      <c r="BB29" s="73"/>
      <c r="BC29" s="51"/>
      <c r="BD29" s="73"/>
      <c r="BE29" s="51"/>
      <c r="BF29" s="73"/>
      <c r="BH29" s="94"/>
      <c r="BK29" s="78"/>
      <c r="BL29" s="79"/>
      <c r="BN29" s="50">
        <v>34</v>
      </c>
      <c r="BO29" s="51"/>
      <c r="BP29" s="73"/>
      <c r="BQ29" s="51"/>
      <c r="BR29" s="73"/>
      <c r="BS29" s="51"/>
      <c r="BT29" s="73"/>
    </row>
    <row r="30" spans="1:72" ht="15.75" thickBot="1" x14ac:dyDescent="0.3">
      <c r="A30" s="21">
        <f t="shared" si="7"/>
        <v>1</v>
      </c>
      <c r="B30" s="52" t="str">
        <f>'1.Spieltag'!B35</f>
        <v>Totti</v>
      </c>
      <c r="C30" s="52">
        <f>'1.Spieltag'!$AG35</f>
        <v>10</v>
      </c>
      <c r="D30" s="52">
        <f>'2.Spieltag '!$AG35</f>
        <v>45</v>
      </c>
      <c r="E30" s="52">
        <f>'3.Spieltag'!$AG35</f>
        <v>45</v>
      </c>
      <c r="F30" s="52">
        <f>'4.Spieltag'!$AG35</f>
        <v>45</v>
      </c>
      <c r="G30" s="52">
        <f>'5.Spieltag'!$AG35</f>
        <v>45</v>
      </c>
      <c r="H30" s="52">
        <f>'6.Spieltag'!$AG35</f>
        <v>45</v>
      </c>
      <c r="I30" s="52">
        <f>'7.Spieltag'!$AG35</f>
        <v>45</v>
      </c>
      <c r="J30" s="52">
        <f>'8.Spieltag'!$AG35</f>
        <v>45</v>
      </c>
      <c r="K30" s="52">
        <f>'9.Spieltag'!$AG35</f>
        <v>45</v>
      </c>
      <c r="L30" s="52">
        <f>'10.Spieltag'!$AG35</f>
        <v>45</v>
      </c>
      <c r="M30" s="52">
        <f>'11.Spieltag'!$AG35</f>
        <v>45</v>
      </c>
      <c r="N30" s="52">
        <f>'12.Spieltag'!$AG35</f>
        <v>45</v>
      </c>
      <c r="O30" s="52">
        <f>'13.Spieltag'!$AG35</f>
        <v>45</v>
      </c>
      <c r="P30" s="52">
        <f>'14.Spieltag'!$AG35</f>
        <v>45</v>
      </c>
      <c r="Q30" s="52">
        <f>'15.Spieltag'!$AG35</f>
        <v>45</v>
      </c>
      <c r="R30" s="52">
        <f>'16.Spieltag'!$AG35</f>
        <v>45</v>
      </c>
      <c r="S30" s="52">
        <f>'17.Spieltag'!$AG35</f>
        <v>45</v>
      </c>
      <c r="T30" s="52">
        <f>'18.Spieltag'!$AG35</f>
        <v>45</v>
      </c>
      <c r="U30" s="52">
        <f>'19.Spieltag'!$AG35</f>
        <v>45</v>
      </c>
      <c r="V30" s="52">
        <f>'20.Spieltag'!$AG35</f>
        <v>45</v>
      </c>
      <c r="W30" s="52">
        <f>'21.Spieltag'!$AG35</f>
        <v>45</v>
      </c>
      <c r="X30" s="52">
        <f>'22.Spieltag'!$AG35</f>
        <v>45</v>
      </c>
      <c r="Y30" s="52">
        <f>'23.Spieltag'!$AG35</f>
        <v>45</v>
      </c>
      <c r="Z30" s="52">
        <f>'24.Spieltag'!$AG35</f>
        <v>45</v>
      </c>
      <c r="AA30" s="52">
        <f>'25.Spieltag'!$AG35</f>
        <v>45</v>
      </c>
      <c r="AB30" s="52">
        <f>'26.Spieltag'!$AG35</f>
        <v>45</v>
      </c>
      <c r="AC30" s="52">
        <f>'27.Spieltag'!$AG35</f>
        <v>45</v>
      </c>
      <c r="AD30" s="52">
        <f>'28.Spieltag'!$AG35</f>
        <v>45</v>
      </c>
      <c r="AE30" s="52">
        <f>'29.Spieltag'!$AG35</f>
        <v>45</v>
      </c>
      <c r="AF30" s="52">
        <f>'30.Spieltag'!$AG35</f>
        <v>45</v>
      </c>
      <c r="AG30" s="52">
        <f>'31.Spieltag'!$AG35</f>
        <v>45</v>
      </c>
      <c r="AH30" s="52">
        <f>'31.Spieltag'!$AG35</f>
        <v>45</v>
      </c>
      <c r="AI30" s="52">
        <f>'33.Spieltag'!$AG35</f>
        <v>45</v>
      </c>
      <c r="AJ30" s="52">
        <f>'34.Spieltag'!$AG35</f>
        <v>45</v>
      </c>
      <c r="AK30" s="56">
        <f t="shared" si="17"/>
        <v>1495</v>
      </c>
      <c r="AL30" s="55">
        <f t="shared" si="10"/>
        <v>10</v>
      </c>
      <c r="AM30" s="55">
        <f t="shared" si="11"/>
        <v>45</v>
      </c>
      <c r="AN30" s="55">
        <f t="shared" si="12"/>
        <v>45</v>
      </c>
      <c r="AO30" s="55">
        <f t="shared" si="13"/>
        <v>45</v>
      </c>
      <c r="AP30" s="56">
        <f t="shared" si="18"/>
        <v>1350</v>
      </c>
      <c r="AQ30" s="60">
        <f t="shared" ref="AQ30:AQ49" si="19">SUM(AL29:AO29)</f>
        <v>147</v>
      </c>
      <c r="AS30" s="50">
        <v>28</v>
      </c>
      <c r="AT30" s="51"/>
      <c r="AU30" s="51"/>
      <c r="AW30" s="78"/>
      <c r="AX30" s="79"/>
      <c r="AZ30"/>
      <c r="BA30" s="94"/>
      <c r="BB30"/>
      <c r="BC30" s="94"/>
      <c r="BE30" s="94"/>
      <c r="BH30" s="94"/>
      <c r="BK30" s="78"/>
      <c r="BL30" s="79"/>
    </row>
    <row r="31" spans="1:72" ht="15.75" thickBot="1" x14ac:dyDescent="0.3">
      <c r="A31" s="21">
        <f t="shared" si="7"/>
        <v>1</v>
      </c>
      <c r="B31" s="52" t="str">
        <f>'1.Spieltag'!B36</f>
        <v>UltraGE</v>
      </c>
      <c r="C31" s="52">
        <f>'1.Spieltag'!$AG36</f>
        <v>9</v>
      </c>
      <c r="D31" s="52">
        <f>'2.Spieltag '!$AG36</f>
        <v>45</v>
      </c>
      <c r="E31" s="52">
        <f>'3.Spieltag'!$AG36</f>
        <v>45</v>
      </c>
      <c r="F31" s="52">
        <f>'4.Spieltag'!$AG36</f>
        <v>45</v>
      </c>
      <c r="G31" s="52">
        <f>'5.Spieltag'!$AG36</f>
        <v>45</v>
      </c>
      <c r="H31" s="52">
        <f>'6.Spieltag'!$AG36</f>
        <v>45</v>
      </c>
      <c r="I31" s="52">
        <f>'7.Spieltag'!$AG36</f>
        <v>45</v>
      </c>
      <c r="J31" s="52">
        <f>'8.Spieltag'!$AG36</f>
        <v>45</v>
      </c>
      <c r="K31" s="52">
        <f>'9.Spieltag'!$AG36</f>
        <v>45</v>
      </c>
      <c r="L31" s="52">
        <f>'10.Spieltag'!$AG36</f>
        <v>45</v>
      </c>
      <c r="M31" s="52">
        <f>'11.Spieltag'!$AG36</f>
        <v>45</v>
      </c>
      <c r="N31" s="52">
        <f>'12.Spieltag'!$AG36</f>
        <v>45</v>
      </c>
      <c r="O31" s="52">
        <f>'13.Spieltag'!$AG36</f>
        <v>45</v>
      </c>
      <c r="P31" s="52">
        <f>'14.Spieltag'!$AG36</f>
        <v>45</v>
      </c>
      <c r="Q31" s="52">
        <f>'15.Spieltag'!$AG36</f>
        <v>45</v>
      </c>
      <c r="R31" s="52">
        <f>'16.Spieltag'!$AG36</f>
        <v>45</v>
      </c>
      <c r="S31" s="52">
        <f>'17.Spieltag'!$AG36</f>
        <v>45</v>
      </c>
      <c r="T31" s="52">
        <f>'18.Spieltag'!$AG36</f>
        <v>45</v>
      </c>
      <c r="U31" s="52">
        <f>'19.Spieltag'!$AG36</f>
        <v>45</v>
      </c>
      <c r="V31" s="52">
        <f>'20.Spieltag'!$AG36</f>
        <v>45</v>
      </c>
      <c r="W31" s="52">
        <f>'21.Spieltag'!$AG36</f>
        <v>45</v>
      </c>
      <c r="X31" s="52">
        <f>'22.Spieltag'!$AG36</f>
        <v>45</v>
      </c>
      <c r="Y31" s="52">
        <f>'23.Spieltag'!$AG36</f>
        <v>45</v>
      </c>
      <c r="Z31" s="52">
        <f>'24.Spieltag'!$AG36</f>
        <v>45</v>
      </c>
      <c r="AA31" s="52">
        <f>'25.Spieltag'!$AG36</f>
        <v>45</v>
      </c>
      <c r="AB31" s="52">
        <f>'26.Spieltag'!$AG36</f>
        <v>45</v>
      </c>
      <c r="AC31" s="52">
        <f>'27.Spieltag'!$AG36</f>
        <v>45</v>
      </c>
      <c r="AD31" s="52">
        <f>'28.Spieltag'!$AG36</f>
        <v>45</v>
      </c>
      <c r="AE31" s="52">
        <f>'29.Spieltag'!$AG36</f>
        <v>45</v>
      </c>
      <c r="AF31" s="52">
        <f>'30.Spieltag'!$AG36</f>
        <v>45</v>
      </c>
      <c r="AG31" s="52">
        <f>'31.Spieltag'!$AG36</f>
        <v>45</v>
      </c>
      <c r="AH31" s="52">
        <f>'31.Spieltag'!$AG36</f>
        <v>45</v>
      </c>
      <c r="AI31" s="52">
        <f>'33.Spieltag'!$AG36</f>
        <v>45</v>
      </c>
      <c r="AJ31" s="52">
        <f>'34.Spieltag'!$AG36</f>
        <v>45</v>
      </c>
      <c r="AK31" s="56">
        <f t="shared" si="17"/>
        <v>1494</v>
      </c>
      <c r="AL31" s="55">
        <f t="shared" si="10"/>
        <v>9</v>
      </c>
      <c r="AM31" s="55">
        <f t="shared" si="11"/>
        <v>45</v>
      </c>
      <c r="AN31" s="55">
        <f t="shared" si="12"/>
        <v>45</v>
      </c>
      <c r="AO31" s="55">
        <f t="shared" si="13"/>
        <v>45</v>
      </c>
      <c r="AP31" s="56">
        <f t="shared" si="18"/>
        <v>1350</v>
      </c>
      <c r="AQ31" s="60">
        <f t="shared" si="19"/>
        <v>145</v>
      </c>
      <c r="AS31" s="50">
        <v>29</v>
      </c>
      <c r="AT31" s="51"/>
      <c r="AU31" s="51"/>
      <c r="AW31" s="78"/>
      <c r="AX31" s="79"/>
      <c r="AZ31"/>
      <c r="BA31" s="94"/>
      <c r="BB31"/>
      <c r="BC31" s="94"/>
      <c r="BE31" s="94"/>
      <c r="BH31" s="94"/>
      <c r="BK31" s="78"/>
      <c r="BL31" s="79"/>
    </row>
    <row r="32" spans="1:72" ht="15.75" thickBot="1" x14ac:dyDescent="0.3">
      <c r="A32" s="21">
        <f t="shared" si="7"/>
        <v>1</v>
      </c>
      <c r="B32" s="52">
        <f>'1.Spieltag'!B37</f>
        <v>0</v>
      </c>
      <c r="C32" s="52">
        <f>'1.Spieltag'!$AG37</f>
        <v>0</v>
      </c>
      <c r="D32" s="52">
        <f>'2.Spieltag '!$AG37</f>
        <v>45</v>
      </c>
      <c r="E32" s="52">
        <f>'3.Spieltag'!$AG37</f>
        <v>45</v>
      </c>
      <c r="F32" s="52">
        <f>'4.Spieltag'!$AG37</f>
        <v>45</v>
      </c>
      <c r="G32" s="52">
        <f>'5.Spieltag'!$AG37</f>
        <v>45</v>
      </c>
      <c r="H32" s="52">
        <f>'6.Spieltag'!$AG37</f>
        <v>45</v>
      </c>
      <c r="I32" s="52">
        <f>'7.Spieltag'!$AG37</f>
        <v>45</v>
      </c>
      <c r="J32" s="52">
        <f>'8.Spieltag'!$AG37</f>
        <v>45</v>
      </c>
      <c r="K32" s="52">
        <f>'9.Spieltag'!$AG37</f>
        <v>45</v>
      </c>
      <c r="L32" s="52">
        <f>'10.Spieltag'!$AG37</f>
        <v>45</v>
      </c>
      <c r="M32" s="52">
        <f>'11.Spieltag'!$AG37</f>
        <v>45</v>
      </c>
      <c r="N32" s="52">
        <f>'12.Spieltag'!$AG37</f>
        <v>45</v>
      </c>
      <c r="O32" s="52">
        <f>'13.Spieltag'!$AG37</f>
        <v>45</v>
      </c>
      <c r="P32" s="52">
        <f>'14.Spieltag'!$AG37</f>
        <v>45</v>
      </c>
      <c r="Q32" s="52">
        <f>'15.Spieltag'!$AG37</f>
        <v>45</v>
      </c>
      <c r="R32" s="52">
        <f>'16.Spieltag'!$AG37</f>
        <v>45</v>
      </c>
      <c r="S32" s="52">
        <f>'17.Spieltag'!$AG37</f>
        <v>45</v>
      </c>
      <c r="T32" s="52">
        <f>'18.Spieltag'!$AG37</f>
        <v>45</v>
      </c>
      <c r="U32" s="52">
        <f>'19.Spieltag'!$AG37</f>
        <v>45</v>
      </c>
      <c r="V32" s="52">
        <f>'20.Spieltag'!$AG37</f>
        <v>45</v>
      </c>
      <c r="W32" s="52">
        <f>'21.Spieltag'!$AG37</f>
        <v>45</v>
      </c>
      <c r="X32" s="52">
        <f>'22.Spieltag'!$AG37</f>
        <v>45</v>
      </c>
      <c r="Y32" s="52">
        <f>'23.Spieltag'!$AG37</f>
        <v>45</v>
      </c>
      <c r="Z32" s="52">
        <f>'24.Spieltag'!$AG37</f>
        <v>45</v>
      </c>
      <c r="AA32" s="52">
        <f>'25.Spieltag'!$AG37</f>
        <v>45</v>
      </c>
      <c r="AB32" s="52">
        <f>'26.Spieltag'!$AG37</f>
        <v>45</v>
      </c>
      <c r="AC32" s="52">
        <f>'27.Spieltag'!$AG37</f>
        <v>45</v>
      </c>
      <c r="AD32" s="52">
        <f>'28.Spieltag'!$AG37</f>
        <v>45</v>
      </c>
      <c r="AE32" s="52">
        <f>'29.Spieltag'!$AG37</f>
        <v>45</v>
      </c>
      <c r="AF32" s="52">
        <f>'30.Spieltag'!$AG37</f>
        <v>45</v>
      </c>
      <c r="AG32" s="52">
        <f>'31.Spieltag'!$AG37</f>
        <v>45</v>
      </c>
      <c r="AH32" s="52">
        <f>'31.Spieltag'!$AG37</f>
        <v>45</v>
      </c>
      <c r="AI32" s="52">
        <f>'33.Spieltag'!$AG37</f>
        <v>45</v>
      </c>
      <c r="AJ32" s="52">
        <f>'34.Spieltag'!$AG37</f>
        <v>45</v>
      </c>
      <c r="AK32" s="56">
        <f t="shared" si="17"/>
        <v>1485</v>
      </c>
      <c r="AL32" s="55">
        <f t="shared" si="10"/>
        <v>0</v>
      </c>
      <c r="AM32" s="55">
        <f t="shared" si="11"/>
        <v>45</v>
      </c>
      <c r="AN32" s="55">
        <f t="shared" si="12"/>
        <v>45</v>
      </c>
      <c r="AO32" s="55">
        <f t="shared" si="13"/>
        <v>45</v>
      </c>
      <c r="AP32" s="56">
        <f t="shared" si="18"/>
        <v>1350</v>
      </c>
      <c r="AQ32" s="60">
        <f t="shared" si="19"/>
        <v>144</v>
      </c>
      <c r="AS32" s="50">
        <v>30</v>
      </c>
      <c r="AT32" s="54"/>
      <c r="AU32" s="51"/>
      <c r="AW32" s="78"/>
      <c r="AX32" s="79"/>
      <c r="AZ32"/>
      <c r="BA32" s="94"/>
      <c r="BB32"/>
      <c r="BC32" s="94"/>
      <c r="BE32" s="94"/>
      <c r="BH32" s="94"/>
      <c r="BK32" s="78"/>
      <c r="BL32" s="79"/>
    </row>
    <row r="33" spans="1:72" ht="15.75" thickBot="1" x14ac:dyDescent="0.3">
      <c r="A33" s="21">
        <f t="shared" si="7"/>
        <v>1</v>
      </c>
      <c r="B33" s="52">
        <f>'1.Spieltag'!B38</f>
        <v>0</v>
      </c>
      <c r="C33" s="52">
        <f>'1.Spieltag'!$AG38</f>
        <v>0</v>
      </c>
      <c r="D33" s="52">
        <f>'2.Spieltag '!$AG38</f>
        <v>45</v>
      </c>
      <c r="E33" s="52">
        <f>'3.Spieltag'!$AG38</f>
        <v>45</v>
      </c>
      <c r="F33" s="52">
        <f>'4.Spieltag'!$AG38</f>
        <v>45</v>
      </c>
      <c r="G33" s="52">
        <f>'5.Spieltag'!$AG38</f>
        <v>45</v>
      </c>
      <c r="H33" s="52">
        <f>'6.Spieltag'!$AG38</f>
        <v>45</v>
      </c>
      <c r="I33" s="52">
        <f>'7.Spieltag'!$AG38</f>
        <v>45</v>
      </c>
      <c r="J33" s="52">
        <f>'8.Spieltag'!$AG38</f>
        <v>45</v>
      </c>
      <c r="K33" s="52">
        <f>'9.Spieltag'!$AG38</f>
        <v>45</v>
      </c>
      <c r="L33" s="52">
        <f>'10.Spieltag'!$AG38</f>
        <v>45</v>
      </c>
      <c r="M33" s="52">
        <f>'11.Spieltag'!$AG38</f>
        <v>45</v>
      </c>
      <c r="N33" s="52">
        <f>'12.Spieltag'!$AG38</f>
        <v>45</v>
      </c>
      <c r="O33" s="52">
        <f>'13.Spieltag'!$AG38</f>
        <v>45</v>
      </c>
      <c r="P33" s="52">
        <f>'14.Spieltag'!$AG38</f>
        <v>45</v>
      </c>
      <c r="Q33" s="52">
        <f>'15.Spieltag'!$AG38</f>
        <v>45</v>
      </c>
      <c r="R33" s="52">
        <f>'16.Spieltag'!$AG38</f>
        <v>45</v>
      </c>
      <c r="S33" s="52">
        <f>'17.Spieltag'!$AG38</f>
        <v>45</v>
      </c>
      <c r="T33" s="52">
        <f>'18.Spieltag'!$AG38</f>
        <v>45</v>
      </c>
      <c r="U33" s="52">
        <f>'19.Spieltag'!$AG38</f>
        <v>45</v>
      </c>
      <c r="V33" s="52">
        <f>'20.Spieltag'!$AG38</f>
        <v>45</v>
      </c>
      <c r="W33" s="52">
        <f>'21.Spieltag'!$AG38</f>
        <v>45</v>
      </c>
      <c r="X33" s="52">
        <f>'22.Spieltag'!$AG38</f>
        <v>45</v>
      </c>
      <c r="Y33" s="52">
        <f>'23.Spieltag'!$AG38</f>
        <v>45</v>
      </c>
      <c r="Z33" s="52">
        <f>'24.Spieltag'!$AG38</f>
        <v>45</v>
      </c>
      <c r="AA33" s="52">
        <f>'25.Spieltag'!$AG38</f>
        <v>45</v>
      </c>
      <c r="AB33" s="52">
        <f>'26.Spieltag'!$AG38</f>
        <v>45</v>
      </c>
      <c r="AC33" s="52">
        <f>'27.Spieltag'!$AG38</f>
        <v>45</v>
      </c>
      <c r="AD33" s="52">
        <f>'28.Spieltag'!$AG38</f>
        <v>45</v>
      </c>
      <c r="AE33" s="52">
        <f>'29.Spieltag'!$AG38</f>
        <v>45</v>
      </c>
      <c r="AF33" s="52">
        <f>'30.Spieltag'!$AG38</f>
        <v>45</v>
      </c>
      <c r="AG33" s="52">
        <f>'31.Spieltag'!$AG38</f>
        <v>45</v>
      </c>
      <c r="AH33" s="52">
        <f>'31.Spieltag'!$AG38</f>
        <v>45</v>
      </c>
      <c r="AI33" s="52">
        <f>'33.Spieltag'!$AG38</f>
        <v>45</v>
      </c>
      <c r="AJ33" s="52">
        <f>'34.Spieltag'!$AG38</f>
        <v>45</v>
      </c>
      <c r="AK33" s="56">
        <f t="shared" si="17"/>
        <v>1485</v>
      </c>
      <c r="AL33" s="55">
        <f t="shared" si="10"/>
        <v>0</v>
      </c>
      <c r="AM33" s="55">
        <f t="shared" si="11"/>
        <v>45</v>
      </c>
      <c r="AN33" s="55">
        <f t="shared" si="12"/>
        <v>45</v>
      </c>
      <c r="AO33" s="55">
        <f t="shared" si="13"/>
        <v>45</v>
      </c>
      <c r="AP33" s="56">
        <f t="shared" si="18"/>
        <v>1350</v>
      </c>
      <c r="AQ33" s="60">
        <f t="shared" si="19"/>
        <v>135</v>
      </c>
      <c r="AS33" s="50">
        <v>31</v>
      </c>
      <c r="AT33" s="51"/>
      <c r="AU33" s="51"/>
      <c r="AW33" s="80"/>
      <c r="AX33" s="81"/>
      <c r="AZ33"/>
      <c r="BA33" s="94"/>
      <c r="BB33" s="86">
        <f>SUM(BB13:BB29)</f>
        <v>20</v>
      </c>
      <c r="BC33" s="86"/>
      <c r="BD33" s="86">
        <f t="shared" ref="BD33:BF33" si="20">SUM(BD13:BD29)</f>
        <v>0</v>
      </c>
      <c r="BE33" s="86"/>
      <c r="BF33" s="86">
        <f t="shared" si="20"/>
        <v>0</v>
      </c>
      <c r="BH33" s="94"/>
      <c r="BK33" s="80"/>
      <c r="BL33" s="81"/>
      <c r="BP33" s="86">
        <f>SUM(BP13:BP29)</f>
        <v>0</v>
      </c>
      <c r="BQ33" s="86"/>
      <c r="BR33" s="86">
        <f t="shared" ref="BR33" si="21">SUM(BR13:BR29)</f>
        <v>0</v>
      </c>
      <c r="BS33" s="86"/>
      <c r="BT33" s="86">
        <f t="shared" ref="BT33" si="22">SUM(BT13:BT29)</f>
        <v>0</v>
      </c>
    </row>
    <row r="34" spans="1:72" ht="15.75" thickBot="1" x14ac:dyDescent="0.3">
      <c r="A34" s="21">
        <f t="shared" si="7"/>
        <v>1</v>
      </c>
      <c r="B34" s="52">
        <f>'1.Spieltag'!B39</f>
        <v>0</v>
      </c>
      <c r="C34" s="52">
        <f>'1.Spieltag'!$AG39</f>
        <v>0</v>
      </c>
      <c r="D34" s="52">
        <f>'2.Spieltag '!$AG39</f>
        <v>45</v>
      </c>
      <c r="E34" s="52">
        <f>'3.Spieltag'!$AG39</f>
        <v>45</v>
      </c>
      <c r="F34" s="52">
        <f>'4.Spieltag'!$AG39</f>
        <v>45</v>
      </c>
      <c r="G34" s="52">
        <f>'5.Spieltag'!$AG39</f>
        <v>45</v>
      </c>
      <c r="H34" s="52">
        <f>'6.Spieltag'!$AG39</f>
        <v>45</v>
      </c>
      <c r="I34" s="52">
        <f>'7.Spieltag'!$AG39</f>
        <v>45</v>
      </c>
      <c r="J34" s="52">
        <f>'8.Spieltag'!$AG39</f>
        <v>45</v>
      </c>
      <c r="K34" s="52">
        <f>'9.Spieltag'!$AG39</f>
        <v>45</v>
      </c>
      <c r="L34" s="52">
        <f>'10.Spieltag'!$AG39</f>
        <v>45</v>
      </c>
      <c r="M34" s="52">
        <f>'11.Spieltag'!$AG39</f>
        <v>45</v>
      </c>
      <c r="N34" s="52">
        <f>'12.Spieltag'!$AG39</f>
        <v>45</v>
      </c>
      <c r="O34" s="52">
        <f>'13.Spieltag'!$AG39</f>
        <v>45</v>
      </c>
      <c r="P34" s="52">
        <f>'14.Spieltag'!$AG39</f>
        <v>45</v>
      </c>
      <c r="Q34" s="52">
        <f>'15.Spieltag'!$AG39</f>
        <v>45</v>
      </c>
      <c r="R34" s="52">
        <f>'16.Spieltag'!$AG39</f>
        <v>45</v>
      </c>
      <c r="S34" s="52">
        <f>'17.Spieltag'!$AG39</f>
        <v>45</v>
      </c>
      <c r="T34" s="52">
        <f>'18.Spieltag'!$AG39</f>
        <v>45</v>
      </c>
      <c r="U34" s="52">
        <f>'19.Spieltag'!$AG39</f>
        <v>45</v>
      </c>
      <c r="V34" s="52">
        <f>'20.Spieltag'!$AG39</f>
        <v>45</v>
      </c>
      <c r="W34" s="52">
        <f>'21.Spieltag'!$AG39</f>
        <v>45</v>
      </c>
      <c r="X34" s="52">
        <f>'22.Spieltag'!$AG39</f>
        <v>45</v>
      </c>
      <c r="Y34" s="52">
        <f>'23.Spieltag'!$AG39</f>
        <v>45</v>
      </c>
      <c r="Z34" s="52">
        <f>'24.Spieltag'!$AG39</f>
        <v>45</v>
      </c>
      <c r="AA34" s="52">
        <f>'25.Spieltag'!$AG39</f>
        <v>45</v>
      </c>
      <c r="AB34" s="52">
        <f>'26.Spieltag'!$AG39</f>
        <v>45</v>
      </c>
      <c r="AC34" s="52">
        <f>'27.Spieltag'!$AG39</f>
        <v>45</v>
      </c>
      <c r="AD34" s="52">
        <f>'28.Spieltag'!$AG39</f>
        <v>45</v>
      </c>
      <c r="AE34" s="52">
        <f>'29.Spieltag'!$AG39</f>
        <v>45</v>
      </c>
      <c r="AF34" s="52">
        <f>'30.Spieltag'!$AG39</f>
        <v>45</v>
      </c>
      <c r="AG34" s="52">
        <f>'31.Spieltag'!$AG39</f>
        <v>45</v>
      </c>
      <c r="AH34" s="52">
        <f>'31.Spieltag'!$AG39</f>
        <v>45</v>
      </c>
      <c r="AI34" s="52">
        <f>'33.Spieltag'!$AG39</f>
        <v>45</v>
      </c>
      <c r="AJ34" s="52">
        <f>'34.Spieltag'!$AG39</f>
        <v>45</v>
      </c>
      <c r="AK34" s="56">
        <f t="shared" si="17"/>
        <v>1485</v>
      </c>
      <c r="AL34" s="55">
        <f t="shared" si="10"/>
        <v>0</v>
      </c>
      <c r="AM34" s="55">
        <f t="shared" si="11"/>
        <v>45</v>
      </c>
      <c r="AN34" s="55">
        <f t="shared" si="12"/>
        <v>45</v>
      </c>
      <c r="AO34" s="55">
        <f t="shared" si="13"/>
        <v>45</v>
      </c>
      <c r="AP34" s="56">
        <f t="shared" si="18"/>
        <v>1350</v>
      </c>
      <c r="AQ34" s="60">
        <f t="shared" si="19"/>
        <v>135</v>
      </c>
      <c r="AS34" s="50">
        <v>32</v>
      </c>
      <c r="AT34" s="51"/>
      <c r="AU34" s="51"/>
      <c r="AW34" s="72"/>
      <c r="AX34"/>
      <c r="AZ34"/>
      <c r="BA34" s="94"/>
      <c r="BB34"/>
      <c r="BH34" s="94"/>
      <c r="BK34" s="72"/>
    </row>
    <row r="35" spans="1:72" ht="15.75" thickBot="1" x14ac:dyDescent="0.3">
      <c r="A35" s="21">
        <f t="shared" si="7"/>
        <v>1</v>
      </c>
      <c r="B35" s="52">
        <f>'1.Spieltag'!B40</f>
        <v>0</v>
      </c>
      <c r="C35" s="52">
        <f>'1.Spieltag'!$AG40</f>
        <v>0</v>
      </c>
      <c r="D35" s="52">
        <f>'2.Spieltag '!$AG40</f>
        <v>45</v>
      </c>
      <c r="E35" s="52">
        <f>'3.Spieltag'!$AG40</f>
        <v>45</v>
      </c>
      <c r="F35" s="52">
        <f>'4.Spieltag'!$AG40</f>
        <v>45</v>
      </c>
      <c r="G35" s="52">
        <f>'5.Spieltag'!$AG40</f>
        <v>45</v>
      </c>
      <c r="H35" s="52">
        <f>'6.Spieltag'!$AG40</f>
        <v>45</v>
      </c>
      <c r="I35" s="52">
        <f>'7.Spieltag'!$AG40</f>
        <v>45</v>
      </c>
      <c r="J35" s="52">
        <f>'8.Spieltag'!$AG40</f>
        <v>45</v>
      </c>
      <c r="K35" s="52">
        <f>'9.Spieltag'!$AG40</f>
        <v>45</v>
      </c>
      <c r="L35" s="52">
        <f>'10.Spieltag'!$AG40</f>
        <v>45</v>
      </c>
      <c r="M35" s="52">
        <f>'11.Spieltag'!$AG40</f>
        <v>45</v>
      </c>
      <c r="N35" s="52">
        <f>'12.Spieltag'!$AG40</f>
        <v>45</v>
      </c>
      <c r="O35" s="52">
        <f>'13.Spieltag'!$AG40</f>
        <v>45</v>
      </c>
      <c r="P35" s="52">
        <f>'14.Spieltag'!$AG40</f>
        <v>45</v>
      </c>
      <c r="Q35" s="52">
        <f>'15.Spieltag'!$AG40</f>
        <v>45</v>
      </c>
      <c r="R35" s="52">
        <f>'16.Spieltag'!$AG40</f>
        <v>45</v>
      </c>
      <c r="S35" s="52">
        <f>'17.Spieltag'!$AG40</f>
        <v>45</v>
      </c>
      <c r="T35" s="52">
        <f>'18.Spieltag'!$AG40</f>
        <v>45</v>
      </c>
      <c r="U35" s="52">
        <f>'19.Spieltag'!$AG40</f>
        <v>45</v>
      </c>
      <c r="V35" s="52">
        <f>'20.Spieltag'!$AG40</f>
        <v>45</v>
      </c>
      <c r="W35" s="52">
        <f>'21.Spieltag'!$AG40</f>
        <v>45</v>
      </c>
      <c r="X35" s="52">
        <f>'22.Spieltag'!$AG40</f>
        <v>45</v>
      </c>
      <c r="Y35" s="52">
        <f>'23.Spieltag'!$AG40</f>
        <v>45</v>
      </c>
      <c r="Z35" s="52">
        <f>'24.Spieltag'!$AG40</f>
        <v>45</v>
      </c>
      <c r="AA35" s="52">
        <f>'25.Spieltag'!$AG40</f>
        <v>45</v>
      </c>
      <c r="AB35" s="52">
        <f>'26.Spieltag'!$AG40</f>
        <v>45</v>
      </c>
      <c r="AC35" s="52">
        <f>'27.Spieltag'!$AG40</f>
        <v>45</v>
      </c>
      <c r="AD35" s="52">
        <f>'28.Spieltag'!$AG40</f>
        <v>45</v>
      </c>
      <c r="AE35" s="52">
        <f>'29.Spieltag'!$AG40</f>
        <v>45</v>
      </c>
      <c r="AF35" s="52">
        <f>'30.Spieltag'!$AG40</f>
        <v>45</v>
      </c>
      <c r="AG35" s="52">
        <f>'31.Spieltag'!$AG40</f>
        <v>45</v>
      </c>
      <c r="AH35" s="52">
        <f>'31.Spieltag'!$AG40</f>
        <v>45</v>
      </c>
      <c r="AI35" s="52">
        <f>'33.Spieltag'!$AG40</f>
        <v>45</v>
      </c>
      <c r="AJ35" s="52">
        <f>'34.Spieltag'!$AG40</f>
        <v>45</v>
      </c>
      <c r="AK35" s="56">
        <f t="shared" si="17"/>
        <v>1485</v>
      </c>
      <c r="AL35" s="55">
        <f t="shared" si="10"/>
        <v>0</v>
      </c>
      <c r="AM35" s="55">
        <f t="shared" si="11"/>
        <v>45</v>
      </c>
      <c r="AN35" s="55">
        <f t="shared" si="12"/>
        <v>45</v>
      </c>
      <c r="AO35" s="55">
        <f t="shared" si="13"/>
        <v>45</v>
      </c>
      <c r="AP35" s="56">
        <f t="shared" si="18"/>
        <v>1350</v>
      </c>
      <c r="AQ35" s="60">
        <f t="shared" si="19"/>
        <v>135</v>
      </c>
      <c r="AS35" s="50">
        <v>33</v>
      </c>
      <c r="AT35" s="51"/>
      <c r="AU35" s="51"/>
      <c r="AW35" s="72"/>
      <c r="AX35" s="86">
        <f>SUM(AX13:AX34)</f>
        <v>20</v>
      </c>
      <c r="AZ35"/>
      <c r="BA35" s="94"/>
      <c r="BB35" s="86">
        <f>SUM(BB33:BF33)</f>
        <v>20</v>
      </c>
      <c r="BH35" s="94"/>
      <c r="BK35" s="72"/>
      <c r="BL35" s="86">
        <f>SUM(BL13:BL34)</f>
        <v>0</v>
      </c>
      <c r="BP35" s="86">
        <f>SUM(BP33:BT33)</f>
        <v>0</v>
      </c>
    </row>
    <row r="36" spans="1:72" ht="15.75" thickBot="1" x14ac:dyDescent="0.3">
      <c r="A36" s="21">
        <f t="shared" si="7"/>
        <v>1</v>
      </c>
      <c r="B36" s="52">
        <f>'1.Spieltag'!B41</f>
        <v>0</v>
      </c>
      <c r="C36" s="52">
        <f>'1.Spieltag'!$AG41</f>
        <v>0</v>
      </c>
      <c r="D36" s="52">
        <f>'2.Spieltag '!$AG41</f>
        <v>45</v>
      </c>
      <c r="E36" s="52">
        <f>'3.Spieltag'!$AG41</f>
        <v>45</v>
      </c>
      <c r="F36" s="52">
        <f>'4.Spieltag'!$AG41</f>
        <v>45</v>
      </c>
      <c r="G36" s="52">
        <f>'5.Spieltag'!$AG41</f>
        <v>45</v>
      </c>
      <c r="H36" s="52">
        <f>'6.Spieltag'!$AG41</f>
        <v>45</v>
      </c>
      <c r="I36" s="52">
        <f>'7.Spieltag'!$AG41</f>
        <v>45</v>
      </c>
      <c r="J36" s="52">
        <f>'8.Spieltag'!$AG41</f>
        <v>45</v>
      </c>
      <c r="K36" s="52">
        <f>'9.Spieltag'!$AG41</f>
        <v>45</v>
      </c>
      <c r="L36" s="52">
        <f>'10.Spieltag'!$AG41</f>
        <v>45</v>
      </c>
      <c r="M36" s="52">
        <f>'11.Spieltag'!$AG41</f>
        <v>45</v>
      </c>
      <c r="N36" s="52">
        <f>'12.Spieltag'!$AG41</f>
        <v>45</v>
      </c>
      <c r="O36" s="52">
        <f>'13.Spieltag'!$AG41</f>
        <v>45</v>
      </c>
      <c r="P36" s="52">
        <f>'14.Spieltag'!$AG41</f>
        <v>45</v>
      </c>
      <c r="Q36" s="52">
        <f>'15.Spieltag'!$AG41</f>
        <v>45</v>
      </c>
      <c r="R36" s="52">
        <f>'16.Spieltag'!$AG41</f>
        <v>45</v>
      </c>
      <c r="S36" s="52">
        <f>'17.Spieltag'!$AG41</f>
        <v>45</v>
      </c>
      <c r="T36" s="52">
        <f>'18.Spieltag'!$AG41</f>
        <v>45</v>
      </c>
      <c r="U36" s="52">
        <f>'19.Spieltag'!$AG41</f>
        <v>45</v>
      </c>
      <c r="V36" s="52">
        <f>'20.Spieltag'!$AG41</f>
        <v>45</v>
      </c>
      <c r="W36" s="52">
        <f>'21.Spieltag'!$AG41</f>
        <v>45</v>
      </c>
      <c r="X36" s="52">
        <f>'22.Spieltag'!$AG41</f>
        <v>45</v>
      </c>
      <c r="Y36" s="52">
        <f>'23.Spieltag'!$AG41</f>
        <v>45</v>
      </c>
      <c r="Z36" s="52">
        <f>'24.Spieltag'!$AG41</f>
        <v>45</v>
      </c>
      <c r="AA36" s="52">
        <f>'25.Spieltag'!$AG41</f>
        <v>45</v>
      </c>
      <c r="AB36" s="52">
        <f>'26.Spieltag'!$AG41</f>
        <v>45</v>
      </c>
      <c r="AC36" s="52">
        <f>'27.Spieltag'!$AG41</f>
        <v>45</v>
      </c>
      <c r="AD36" s="52">
        <f>'28.Spieltag'!$AG41</f>
        <v>45</v>
      </c>
      <c r="AE36" s="52">
        <f>'29.Spieltag'!$AG41</f>
        <v>45</v>
      </c>
      <c r="AF36" s="52">
        <f>'30.Spieltag'!$AG41</f>
        <v>45</v>
      </c>
      <c r="AG36" s="52">
        <f>'31.Spieltag'!$AG41</f>
        <v>45</v>
      </c>
      <c r="AH36" s="52">
        <f>'31.Spieltag'!$AG41</f>
        <v>45</v>
      </c>
      <c r="AI36" s="52">
        <f>'33.Spieltag'!$AG41</f>
        <v>45</v>
      </c>
      <c r="AJ36" s="52">
        <f>'34.Spieltag'!$AG41</f>
        <v>45</v>
      </c>
      <c r="AK36" s="56">
        <f t="shared" si="17"/>
        <v>1485</v>
      </c>
      <c r="AL36" s="55">
        <f t="shared" si="10"/>
        <v>0</v>
      </c>
      <c r="AM36" s="55">
        <f t="shared" si="11"/>
        <v>45</v>
      </c>
      <c r="AN36" s="55">
        <f t="shared" si="12"/>
        <v>45</v>
      </c>
      <c r="AO36" s="55">
        <f t="shared" si="13"/>
        <v>45</v>
      </c>
      <c r="AP36" s="56">
        <f t="shared" si="18"/>
        <v>1350</v>
      </c>
      <c r="AQ36" s="60">
        <f t="shared" si="19"/>
        <v>135</v>
      </c>
      <c r="AS36" s="50">
        <v>34</v>
      </c>
      <c r="AT36" s="51"/>
      <c r="AU36" s="51"/>
      <c r="BB36"/>
      <c r="BD36" s="94"/>
      <c r="BF36" s="94"/>
      <c r="BH36" s="94"/>
    </row>
    <row r="37" spans="1:72" ht="15.75" thickBot="1" x14ac:dyDescent="0.3">
      <c r="A37" s="21">
        <f t="shared" si="7"/>
        <v>1</v>
      </c>
      <c r="B37" s="52">
        <f>'1.Spieltag'!B42</f>
        <v>0</v>
      </c>
      <c r="C37" s="52">
        <f>'1.Spieltag'!$AG42</f>
        <v>0</v>
      </c>
      <c r="D37" s="52">
        <f>'2.Spieltag '!$AG42</f>
        <v>45</v>
      </c>
      <c r="E37" s="52">
        <f>'3.Spieltag'!$AG42</f>
        <v>45</v>
      </c>
      <c r="F37" s="52">
        <f>'4.Spieltag'!$AG42</f>
        <v>45</v>
      </c>
      <c r="G37" s="52">
        <f>'5.Spieltag'!$AG42</f>
        <v>45</v>
      </c>
      <c r="H37" s="52">
        <f>'6.Spieltag'!$AG42</f>
        <v>45</v>
      </c>
      <c r="I37" s="52">
        <f>'7.Spieltag'!$AG42</f>
        <v>45</v>
      </c>
      <c r="J37" s="52">
        <f>'8.Spieltag'!$AG42</f>
        <v>45</v>
      </c>
      <c r="K37" s="52">
        <f>'9.Spieltag'!$AG42</f>
        <v>45</v>
      </c>
      <c r="L37" s="52">
        <f>'10.Spieltag'!$AG42</f>
        <v>45</v>
      </c>
      <c r="M37" s="52">
        <f>'11.Spieltag'!$AG42</f>
        <v>45</v>
      </c>
      <c r="N37" s="52">
        <f>'12.Spieltag'!$AG42</f>
        <v>45</v>
      </c>
      <c r="O37" s="52">
        <f>'13.Spieltag'!$AG42</f>
        <v>45</v>
      </c>
      <c r="P37" s="52">
        <f>'14.Spieltag'!$AG42</f>
        <v>45</v>
      </c>
      <c r="Q37" s="52">
        <f>'15.Spieltag'!$AG42</f>
        <v>45</v>
      </c>
      <c r="R37" s="52">
        <f>'16.Spieltag'!$AG42</f>
        <v>45</v>
      </c>
      <c r="S37" s="52">
        <f>'17.Spieltag'!$AG42</f>
        <v>45</v>
      </c>
      <c r="T37" s="52">
        <f>'18.Spieltag'!$AG42</f>
        <v>45</v>
      </c>
      <c r="U37" s="52">
        <f>'19.Spieltag'!$AG42</f>
        <v>45</v>
      </c>
      <c r="V37" s="52">
        <f>'20.Spieltag'!$AG42</f>
        <v>45</v>
      </c>
      <c r="W37" s="52">
        <f>'21.Spieltag'!$AG42</f>
        <v>45</v>
      </c>
      <c r="X37" s="52">
        <f>'22.Spieltag'!$AG42</f>
        <v>45</v>
      </c>
      <c r="Y37" s="52">
        <f>'23.Spieltag'!$AG42</f>
        <v>45</v>
      </c>
      <c r="Z37" s="52">
        <f>'24.Spieltag'!$AG42</f>
        <v>45</v>
      </c>
      <c r="AA37" s="52">
        <f>'25.Spieltag'!$AG42</f>
        <v>45</v>
      </c>
      <c r="AB37" s="52">
        <f>'26.Spieltag'!$AG42</f>
        <v>45</v>
      </c>
      <c r="AC37" s="52">
        <f>'27.Spieltag'!$AG42</f>
        <v>45</v>
      </c>
      <c r="AD37" s="52">
        <f>'28.Spieltag'!$AG42</f>
        <v>45</v>
      </c>
      <c r="AE37" s="52">
        <f>'29.Spieltag'!$AG42</f>
        <v>45</v>
      </c>
      <c r="AF37" s="52">
        <f>'30.Spieltag'!$AG42</f>
        <v>45</v>
      </c>
      <c r="AG37" s="52">
        <f>'31.Spieltag'!$AG42</f>
        <v>45</v>
      </c>
      <c r="AH37" s="52">
        <f>'31.Spieltag'!$AG42</f>
        <v>45</v>
      </c>
      <c r="AI37" s="52">
        <f>'33.Spieltag'!$AG42</f>
        <v>45</v>
      </c>
      <c r="AJ37" s="52">
        <f>'34.Spieltag'!$AG42</f>
        <v>45</v>
      </c>
      <c r="AK37" s="56">
        <f t="shared" si="17"/>
        <v>1485</v>
      </c>
      <c r="AL37" s="55">
        <f t="shared" si="10"/>
        <v>0</v>
      </c>
      <c r="AM37" s="55">
        <f t="shared" si="11"/>
        <v>45</v>
      </c>
      <c r="AN37" s="55">
        <f t="shared" si="12"/>
        <v>45</v>
      </c>
      <c r="AO37" s="55">
        <f t="shared" si="13"/>
        <v>45</v>
      </c>
      <c r="AP37" s="56">
        <f t="shared" si="18"/>
        <v>1350</v>
      </c>
      <c r="AQ37" s="60">
        <f t="shared" si="19"/>
        <v>135</v>
      </c>
    </row>
    <row r="38" spans="1:72" ht="15.75" thickBot="1" x14ac:dyDescent="0.3">
      <c r="A38" s="21">
        <f t="shared" si="7"/>
        <v>1</v>
      </c>
      <c r="B38" s="52">
        <f>'1.Spieltag'!B43</f>
        <v>0</v>
      </c>
      <c r="C38" s="52">
        <f>'1.Spieltag'!$AG43</f>
        <v>0</v>
      </c>
      <c r="D38" s="52">
        <f>'2.Spieltag '!$AG43</f>
        <v>45</v>
      </c>
      <c r="E38" s="52">
        <f>'3.Spieltag'!$AG43</f>
        <v>45</v>
      </c>
      <c r="F38" s="52">
        <f>'4.Spieltag'!$AG43</f>
        <v>45</v>
      </c>
      <c r="G38" s="52">
        <f>'5.Spieltag'!$AG43</f>
        <v>45</v>
      </c>
      <c r="H38" s="52">
        <f>'6.Spieltag'!$AG43</f>
        <v>45</v>
      </c>
      <c r="I38" s="52">
        <f>'7.Spieltag'!$AG43</f>
        <v>45</v>
      </c>
      <c r="J38" s="52">
        <f>'8.Spieltag'!$AG43</f>
        <v>45</v>
      </c>
      <c r="K38" s="52">
        <f>'9.Spieltag'!$AG43</f>
        <v>45</v>
      </c>
      <c r="L38" s="52">
        <f>'10.Spieltag'!$AG43</f>
        <v>45</v>
      </c>
      <c r="M38" s="52">
        <f>'11.Spieltag'!$AG43</f>
        <v>45</v>
      </c>
      <c r="N38" s="52">
        <f>'12.Spieltag'!$AG43</f>
        <v>45</v>
      </c>
      <c r="O38" s="52">
        <f>'13.Spieltag'!$AG43</f>
        <v>45</v>
      </c>
      <c r="P38" s="52">
        <f>'14.Spieltag'!$AG43</f>
        <v>45</v>
      </c>
      <c r="Q38" s="52">
        <f>'15.Spieltag'!$AG43</f>
        <v>45</v>
      </c>
      <c r="R38" s="52">
        <f>'16.Spieltag'!$AG43</f>
        <v>45</v>
      </c>
      <c r="S38" s="52">
        <f>'17.Spieltag'!$AG43</f>
        <v>45</v>
      </c>
      <c r="T38" s="52">
        <f>'18.Spieltag'!$AG43</f>
        <v>45</v>
      </c>
      <c r="U38" s="52">
        <f>'19.Spieltag'!$AG43</f>
        <v>45</v>
      </c>
      <c r="V38" s="52">
        <f>'20.Spieltag'!$AG43</f>
        <v>45</v>
      </c>
      <c r="W38" s="52">
        <f>'21.Spieltag'!$AG43</f>
        <v>45</v>
      </c>
      <c r="X38" s="52">
        <f>'22.Spieltag'!$AG43</f>
        <v>45</v>
      </c>
      <c r="Y38" s="52">
        <f>'23.Spieltag'!$AG43</f>
        <v>45</v>
      </c>
      <c r="Z38" s="52">
        <f>'24.Spieltag'!$AG43</f>
        <v>45</v>
      </c>
      <c r="AA38" s="52">
        <f>'25.Spieltag'!$AG43</f>
        <v>45</v>
      </c>
      <c r="AB38" s="52">
        <f>'26.Spieltag'!$AG43</f>
        <v>45</v>
      </c>
      <c r="AC38" s="52">
        <f>'27.Spieltag'!$AG43</f>
        <v>45</v>
      </c>
      <c r="AD38" s="52">
        <f>'28.Spieltag'!$AG43</f>
        <v>45</v>
      </c>
      <c r="AE38" s="52">
        <f>'29.Spieltag'!$AG43</f>
        <v>45</v>
      </c>
      <c r="AF38" s="52">
        <f>'30.Spieltag'!$AG43</f>
        <v>45</v>
      </c>
      <c r="AG38" s="52">
        <f>'31.Spieltag'!$AG43</f>
        <v>45</v>
      </c>
      <c r="AH38" s="52">
        <f>'31.Spieltag'!$AG43</f>
        <v>45</v>
      </c>
      <c r="AI38" s="52">
        <f>'33.Spieltag'!$AG43</f>
        <v>45</v>
      </c>
      <c r="AJ38" s="52">
        <f>'34.Spieltag'!$AG43</f>
        <v>45</v>
      </c>
      <c r="AK38" s="56">
        <f t="shared" si="17"/>
        <v>1485</v>
      </c>
      <c r="AL38" s="55">
        <f t="shared" si="10"/>
        <v>0</v>
      </c>
      <c r="AM38" s="55">
        <f t="shared" si="11"/>
        <v>45</v>
      </c>
      <c r="AN38" s="55">
        <f t="shared" si="12"/>
        <v>45</v>
      </c>
      <c r="AO38" s="55">
        <f t="shared" si="13"/>
        <v>45</v>
      </c>
      <c r="AP38" s="56">
        <f t="shared" si="18"/>
        <v>1350</v>
      </c>
      <c r="AQ38" s="60">
        <f t="shared" si="19"/>
        <v>135</v>
      </c>
    </row>
    <row r="39" spans="1:72" ht="15.75" thickBot="1" x14ac:dyDescent="0.3">
      <c r="A39" s="21">
        <f t="shared" si="7"/>
        <v>1</v>
      </c>
      <c r="B39" s="52">
        <f>'1.Spieltag'!B44</f>
        <v>0</v>
      </c>
      <c r="C39" s="52">
        <f>'1.Spieltag'!$AG44</f>
        <v>0</v>
      </c>
      <c r="D39" s="52">
        <f>'2.Spieltag '!$AG44</f>
        <v>45</v>
      </c>
      <c r="E39" s="52">
        <f>'3.Spieltag'!$AG44</f>
        <v>45</v>
      </c>
      <c r="F39" s="52">
        <f>'4.Spieltag'!$AG44</f>
        <v>45</v>
      </c>
      <c r="G39" s="52">
        <f>'5.Spieltag'!$AG44</f>
        <v>45</v>
      </c>
      <c r="H39" s="52">
        <f>'6.Spieltag'!$AG44</f>
        <v>45</v>
      </c>
      <c r="I39" s="52">
        <f>'7.Spieltag'!$AG44</f>
        <v>45</v>
      </c>
      <c r="J39" s="52">
        <f>'8.Spieltag'!$AG44</f>
        <v>45</v>
      </c>
      <c r="K39" s="52">
        <f>'9.Spieltag'!$AG44</f>
        <v>45</v>
      </c>
      <c r="L39" s="52">
        <f>'10.Spieltag'!$AG44</f>
        <v>45</v>
      </c>
      <c r="M39" s="52">
        <f>'11.Spieltag'!$AG44</f>
        <v>45</v>
      </c>
      <c r="N39" s="52">
        <f>'12.Spieltag'!$AG44</f>
        <v>45</v>
      </c>
      <c r="O39" s="52">
        <f>'13.Spieltag'!$AG44</f>
        <v>45</v>
      </c>
      <c r="P39" s="52">
        <f>'14.Spieltag'!$AG44</f>
        <v>45</v>
      </c>
      <c r="Q39" s="52">
        <f>'15.Spieltag'!$AG44</f>
        <v>45</v>
      </c>
      <c r="R39" s="52">
        <f>'16.Spieltag'!$AG44</f>
        <v>45</v>
      </c>
      <c r="S39" s="52">
        <f>'17.Spieltag'!$AG44</f>
        <v>45</v>
      </c>
      <c r="T39" s="52">
        <f>'18.Spieltag'!$AG44</f>
        <v>45</v>
      </c>
      <c r="U39" s="52">
        <f>'19.Spieltag'!$AG44</f>
        <v>45</v>
      </c>
      <c r="V39" s="52">
        <f>'20.Spieltag'!$AG44</f>
        <v>45</v>
      </c>
      <c r="W39" s="52">
        <f>'21.Spieltag'!$AG44</f>
        <v>45</v>
      </c>
      <c r="X39" s="52">
        <f>'22.Spieltag'!$AG44</f>
        <v>45</v>
      </c>
      <c r="Y39" s="52">
        <f>'23.Spieltag'!$AG44</f>
        <v>45</v>
      </c>
      <c r="Z39" s="52">
        <f>'24.Spieltag'!$AG44</f>
        <v>45</v>
      </c>
      <c r="AA39" s="52">
        <f>'25.Spieltag'!$AG44</f>
        <v>45</v>
      </c>
      <c r="AB39" s="52">
        <f>'26.Spieltag'!$AG44</f>
        <v>45</v>
      </c>
      <c r="AC39" s="52">
        <f>'27.Spieltag'!$AG44</f>
        <v>45</v>
      </c>
      <c r="AD39" s="52">
        <f>'28.Spieltag'!$AG44</f>
        <v>45</v>
      </c>
      <c r="AE39" s="52">
        <f>'29.Spieltag'!$AG44</f>
        <v>45</v>
      </c>
      <c r="AF39" s="52">
        <f>'30.Spieltag'!$AG44</f>
        <v>45</v>
      </c>
      <c r="AG39" s="52">
        <f>'31.Spieltag'!$AG44</f>
        <v>45</v>
      </c>
      <c r="AH39" s="52">
        <f>'31.Spieltag'!$AG44</f>
        <v>45</v>
      </c>
      <c r="AI39" s="52">
        <f>'33.Spieltag'!$AG44</f>
        <v>45</v>
      </c>
      <c r="AJ39" s="52">
        <f>'34.Spieltag'!$AG44</f>
        <v>45</v>
      </c>
      <c r="AK39" s="56">
        <f t="shared" si="17"/>
        <v>1485</v>
      </c>
      <c r="AL39" s="55">
        <f t="shared" si="10"/>
        <v>0</v>
      </c>
      <c r="AM39" s="55">
        <f t="shared" si="11"/>
        <v>45</v>
      </c>
      <c r="AN39" s="55">
        <f t="shared" si="12"/>
        <v>45</v>
      </c>
      <c r="AO39" s="55">
        <f t="shared" si="13"/>
        <v>45</v>
      </c>
      <c r="AP39" s="56">
        <f t="shared" si="18"/>
        <v>1350</v>
      </c>
      <c r="AQ39" s="60">
        <f t="shared" si="19"/>
        <v>135</v>
      </c>
    </row>
    <row r="40" spans="1:72" ht="15.75" thickBot="1" x14ac:dyDescent="0.3">
      <c r="A40" s="21">
        <f t="shared" si="7"/>
        <v>1</v>
      </c>
      <c r="B40" s="52">
        <f>'1.Spieltag'!B45</f>
        <v>0</v>
      </c>
      <c r="C40" s="52">
        <f>'1.Spieltag'!$AG45</f>
        <v>0</v>
      </c>
      <c r="D40" s="52">
        <f>'2.Spieltag '!$AG45</f>
        <v>45</v>
      </c>
      <c r="E40" s="52">
        <f>'3.Spieltag'!$AG45</f>
        <v>45</v>
      </c>
      <c r="F40" s="52">
        <f>'4.Spieltag'!$AG45</f>
        <v>45</v>
      </c>
      <c r="G40" s="52">
        <f>'5.Spieltag'!$AG45</f>
        <v>45</v>
      </c>
      <c r="H40" s="52">
        <f>'6.Spieltag'!$AG45</f>
        <v>45</v>
      </c>
      <c r="I40" s="52">
        <f>'7.Spieltag'!$AG45</f>
        <v>45</v>
      </c>
      <c r="J40" s="52">
        <f>'8.Spieltag'!$AG45</f>
        <v>45</v>
      </c>
      <c r="K40" s="52">
        <f>'9.Spieltag'!$AG45</f>
        <v>45</v>
      </c>
      <c r="L40" s="52">
        <f>'10.Spieltag'!$AG45</f>
        <v>45</v>
      </c>
      <c r="M40" s="52">
        <f>'11.Spieltag'!$AG45</f>
        <v>45</v>
      </c>
      <c r="N40" s="52">
        <f>'12.Spieltag'!$AG45</f>
        <v>45</v>
      </c>
      <c r="O40" s="52">
        <f>'13.Spieltag'!$AG45</f>
        <v>45</v>
      </c>
      <c r="P40" s="52">
        <f>'14.Spieltag'!$AG45</f>
        <v>45</v>
      </c>
      <c r="Q40" s="52">
        <f>'15.Spieltag'!$AG45</f>
        <v>45</v>
      </c>
      <c r="R40" s="52">
        <f>'16.Spieltag'!$AG45</f>
        <v>45</v>
      </c>
      <c r="S40" s="52">
        <f>'17.Spieltag'!$AG45</f>
        <v>45</v>
      </c>
      <c r="T40" s="52">
        <f>'18.Spieltag'!$AG45</f>
        <v>45</v>
      </c>
      <c r="U40" s="52">
        <f>'19.Spieltag'!$AG45</f>
        <v>45</v>
      </c>
      <c r="V40" s="52">
        <f>'20.Spieltag'!$AG45</f>
        <v>45</v>
      </c>
      <c r="W40" s="52">
        <f>'21.Spieltag'!$AG45</f>
        <v>45</v>
      </c>
      <c r="X40" s="52">
        <f>'22.Spieltag'!$AG45</f>
        <v>45</v>
      </c>
      <c r="Y40" s="52">
        <f>'23.Spieltag'!$AG45</f>
        <v>45</v>
      </c>
      <c r="Z40" s="52">
        <f>'24.Spieltag'!$AG45</f>
        <v>45</v>
      </c>
      <c r="AA40" s="52">
        <f>'25.Spieltag'!$AG45</f>
        <v>45</v>
      </c>
      <c r="AB40" s="52">
        <f>'26.Spieltag'!$AG45</f>
        <v>45</v>
      </c>
      <c r="AC40" s="52">
        <f>'27.Spieltag'!$AG45</f>
        <v>45</v>
      </c>
      <c r="AD40" s="52">
        <f>'28.Spieltag'!$AG45</f>
        <v>45</v>
      </c>
      <c r="AE40" s="52">
        <f>'29.Spieltag'!$AG45</f>
        <v>45</v>
      </c>
      <c r="AF40" s="52">
        <f>'30.Spieltag'!$AG45</f>
        <v>45</v>
      </c>
      <c r="AG40" s="52">
        <f>'31.Spieltag'!$AG45</f>
        <v>45</v>
      </c>
      <c r="AH40" s="52">
        <f>'31.Spieltag'!$AG45</f>
        <v>45</v>
      </c>
      <c r="AI40" s="52">
        <f>'33.Spieltag'!$AG45</f>
        <v>45</v>
      </c>
      <c r="AJ40" s="52">
        <f>'34.Spieltag'!$AG45</f>
        <v>45</v>
      </c>
      <c r="AK40" s="56">
        <f t="shared" si="17"/>
        <v>1485</v>
      </c>
      <c r="AL40" s="55">
        <f t="shared" si="10"/>
        <v>0</v>
      </c>
      <c r="AM40" s="55">
        <f t="shared" si="11"/>
        <v>45</v>
      </c>
      <c r="AN40" s="55">
        <f t="shared" si="12"/>
        <v>45</v>
      </c>
      <c r="AO40" s="55">
        <f t="shared" si="13"/>
        <v>45</v>
      </c>
      <c r="AP40" s="56">
        <f t="shared" si="18"/>
        <v>1350</v>
      </c>
      <c r="AQ40" s="60">
        <f t="shared" si="19"/>
        <v>135</v>
      </c>
    </row>
    <row r="41" spans="1:72" ht="15.75" thickBot="1" x14ac:dyDescent="0.3">
      <c r="A41" s="21">
        <f t="shared" si="7"/>
        <v>1</v>
      </c>
      <c r="B41" s="52">
        <f>'1.Spieltag'!B46</f>
        <v>0</v>
      </c>
      <c r="C41" s="52">
        <f>'1.Spieltag'!$AG46</f>
        <v>0</v>
      </c>
      <c r="D41" s="52">
        <f>'2.Spieltag '!$AG46</f>
        <v>45</v>
      </c>
      <c r="E41" s="52">
        <f>'3.Spieltag'!$AG46</f>
        <v>45</v>
      </c>
      <c r="F41" s="52">
        <f>'4.Spieltag'!$AG46</f>
        <v>45</v>
      </c>
      <c r="G41" s="52">
        <f>'5.Spieltag'!$AG46</f>
        <v>45</v>
      </c>
      <c r="H41" s="52">
        <f>'6.Spieltag'!$AG46</f>
        <v>45</v>
      </c>
      <c r="I41" s="52">
        <f>'7.Spieltag'!$AG46</f>
        <v>45</v>
      </c>
      <c r="J41" s="52">
        <f>'8.Spieltag'!$AG46</f>
        <v>45</v>
      </c>
      <c r="K41" s="52">
        <f>'9.Spieltag'!$AG46</f>
        <v>45</v>
      </c>
      <c r="L41" s="52">
        <f>'10.Spieltag'!$AG46</f>
        <v>45</v>
      </c>
      <c r="M41" s="52">
        <f>'11.Spieltag'!$AG46</f>
        <v>45</v>
      </c>
      <c r="N41" s="52">
        <f>'12.Spieltag'!$AG46</f>
        <v>45</v>
      </c>
      <c r="O41" s="52">
        <f>'13.Spieltag'!$AG46</f>
        <v>45</v>
      </c>
      <c r="P41" s="52">
        <f>'14.Spieltag'!$AG46</f>
        <v>45</v>
      </c>
      <c r="Q41" s="52">
        <f>'15.Spieltag'!$AG46</f>
        <v>45</v>
      </c>
      <c r="R41" s="52">
        <f>'16.Spieltag'!$AG46</f>
        <v>45</v>
      </c>
      <c r="S41" s="52">
        <f>'17.Spieltag'!$AG46</f>
        <v>45</v>
      </c>
      <c r="T41" s="52">
        <f>'18.Spieltag'!$AG46</f>
        <v>45</v>
      </c>
      <c r="U41" s="52">
        <f>'19.Spieltag'!$AG46</f>
        <v>45</v>
      </c>
      <c r="V41" s="52">
        <f>'20.Spieltag'!$AG46</f>
        <v>45</v>
      </c>
      <c r="W41" s="52">
        <f>'21.Spieltag'!$AG46</f>
        <v>45</v>
      </c>
      <c r="X41" s="52">
        <f>'22.Spieltag'!$AG46</f>
        <v>45</v>
      </c>
      <c r="Y41" s="52">
        <f>'23.Spieltag'!$AG46</f>
        <v>45</v>
      </c>
      <c r="Z41" s="52">
        <f>'24.Spieltag'!$AG46</f>
        <v>45</v>
      </c>
      <c r="AA41" s="52">
        <f>'25.Spieltag'!$AG46</f>
        <v>45</v>
      </c>
      <c r="AB41" s="52">
        <f>'26.Spieltag'!$AG46</f>
        <v>45</v>
      </c>
      <c r="AC41" s="52">
        <f>'27.Spieltag'!$AG46</f>
        <v>45</v>
      </c>
      <c r="AD41" s="52">
        <f>'28.Spieltag'!$AG46</f>
        <v>45</v>
      </c>
      <c r="AE41" s="52">
        <f>'29.Spieltag'!$AG46</f>
        <v>45</v>
      </c>
      <c r="AF41" s="52">
        <f>'30.Spieltag'!$AG46</f>
        <v>45</v>
      </c>
      <c r="AG41" s="52">
        <f>'31.Spieltag'!$AG46</f>
        <v>45</v>
      </c>
      <c r="AH41" s="52">
        <f>'31.Spieltag'!$AG46</f>
        <v>45</v>
      </c>
      <c r="AI41" s="52">
        <f>'33.Spieltag'!$AG46</f>
        <v>45</v>
      </c>
      <c r="AJ41" s="52">
        <f>'34.Spieltag'!$AG46</f>
        <v>45</v>
      </c>
      <c r="AK41" s="56">
        <f t="shared" si="17"/>
        <v>1485</v>
      </c>
      <c r="AL41" s="55">
        <f t="shared" si="10"/>
        <v>0</v>
      </c>
      <c r="AM41" s="55">
        <f t="shared" si="11"/>
        <v>45</v>
      </c>
      <c r="AN41" s="55">
        <f t="shared" si="12"/>
        <v>45</v>
      </c>
      <c r="AO41" s="55">
        <f t="shared" si="13"/>
        <v>45</v>
      </c>
      <c r="AP41" s="56">
        <f t="shared" si="18"/>
        <v>1350</v>
      </c>
      <c r="AQ41" s="60">
        <f t="shared" si="19"/>
        <v>135</v>
      </c>
    </row>
    <row r="42" spans="1:72" ht="15.75" thickBot="1" x14ac:dyDescent="0.3">
      <c r="A42" s="21">
        <f t="shared" si="7"/>
        <v>1</v>
      </c>
      <c r="B42" s="52">
        <f>'1.Spieltag'!B47</f>
        <v>0</v>
      </c>
      <c r="C42" s="52">
        <f>'1.Spieltag'!$AG47</f>
        <v>0</v>
      </c>
      <c r="D42" s="52">
        <f>'2.Spieltag '!$AG47</f>
        <v>45</v>
      </c>
      <c r="E42" s="52">
        <f>'3.Spieltag'!$AG47</f>
        <v>45</v>
      </c>
      <c r="F42" s="52">
        <f>'4.Spieltag'!$AG47</f>
        <v>45</v>
      </c>
      <c r="G42" s="52">
        <f>'5.Spieltag'!$AG47</f>
        <v>45</v>
      </c>
      <c r="H42" s="52">
        <f>'6.Spieltag'!$AG47</f>
        <v>45</v>
      </c>
      <c r="I42" s="52">
        <f>'7.Spieltag'!$AG47</f>
        <v>45</v>
      </c>
      <c r="J42" s="52">
        <f>'8.Spieltag'!$AG47</f>
        <v>45</v>
      </c>
      <c r="K42" s="52">
        <f>'9.Spieltag'!$AG47</f>
        <v>45</v>
      </c>
      <c r="L42" s="52">
        <f>'10.Spieltag'!$AG47</f>
        <v>45</v>
      </c>
      <c r="M42" s="52">
        <f>'11.Spieltag'!$AG47</f>
        <v>45</v>
      </c>
      <c r="N42" s="52">
        <f>'12.Spieltag'!$AG47</f>
        <v>45</v>
      </c>
      <c r="O42" s="52">
        <f>'13.Spieltag'!$AG47</f>
        <v>45</v>
      </c>
      <c r="P42" s="52">
        <f>'14.Spieltag'!$AG47</f>
        <v>45</v>
      </c>
      <c r="Q42" s="52">
        <f>'15.Spieltag'!$AG47</f>
        <v>45</v>
      </c>
      <c r="R42" s="52">
        <f>'16.Spieltag'!$AG47</f>
        <v>45</v>
      </c>
      <c r="S42" s="52">
        <f>'17.Spieltag'!$AG47</f>
        <v>45</v>
      </c>
      <c r="T42" s="52">
        <f>'18.Spieltag'!$AG47</f>
        <v>45</v>
      </c>
      <c r="U42" s="52">
        <f>'19.Spieltag'!$AG47</f>
        <v>45</v>
      </c>
      <c r="V42" s="52">
        <f>'20.Spieltag'!$AG47</f>
        <v>45</v>
      </c>
      <c r="W42" s="52">
        <f>'21.Spieltag'!$AG47</f>
        <v>45</v>
      </c>
      <c r="X42" s="52">
        <f>'22.Spieltag'!$AG47</f>
        <v>45</v>
      </c>
      <c r="Y42" s="52">
        <f>'23.Spieltag'!$AG47</f>
        <v>45</v>
      </c>
      <c r="Z42" s="52">
        <f>'24.Spieltag'!$AG47</f>
        <v>45</v>
      </c>
      <c r="AA42" s="52">
        <f>'25.Spieltag'!$AG47</f>
        <v>45</v>
      </c>
      <c r="AB42" s="52">
        <f>'26.Spieltag'!$AG47</f>
        <v>45</v>
      </c>
      <c r="AC42" s="52">
        <f>'27.Spieltag'!$AG47</f>
        <v>45</v>
      </c>
      <c r="AD42" s="52">
        <f>'28.Spieltag'!$AG47</f>
        <v>45</v>
      </c>
      <c r="AE42" s="52">
        <f>'29.Spieltag'!$AG47</f>
        <v>45</v>
      </c>
      <c r="AF42" s="52">
        <f>'30.Spieltag'!$AG47</f>
        <v>45</v>
      </c>
      <c r="AG42" s="52">
        <f>'31.Spieltag'!$AG47</f>
        <v>45</v>
      </c>
      <c r="AH42" s="52">
        <f>'31.Spieltag'!$AG47</f>
        <v>45</v>
      </c>
      <c r="AI42" s="52">
        <f>'33.Spieltag'!$AG47</f>
        <v>45</v>
      </c>
      <c r="AJ42" s="52">
        <f>'34.Spieltag'!$AG47</f>
        <v>45</v>
      </c>
      <c r="AK42" s="56">
        <f t="shared" si="17"/>
        <v>1485</v>
      </c>
      <c r="AL42" s="55">
        <f t="shared" si="10"/>
        <v>0</v>
      </c>
      <c r="AM42" s="55">
        <f t="shared" si="11"/>
        <v>45</v>
      </c>
      <c r="AN42" s="55">
        <f t="shared" si="12"/>
        <v>45</v>
      </c>
      <c r="AO42" s="55">
        <f t="shared" si="13"/>
        <v>45</v>
      </c>
      <c r="AP42" s="56">
        <f t="shared" si="18"/>
        <v>1350</v>
      </c>
      <c r="AQ42" s="60">
        <f t="shared" si="19"/>
        <v>135</v>
      </c>
    </row>
    <row r="43" spans="1:72" ht="15.75" thickBot="1" x14ac:dyDescent="0.3">
      <c r="A43" s="21">
        <f t="shared" si="7"/>
        <v>1</v>
      </c>
      <c r="B43" s="52">
        <f>'1.Spieltag'!B48</f>
        <v>0</v>
      </c>
      <c r="C43" s="52">
        <f>'1.Spieltag'!$AG48</f>
        <v>0</v>
      </c>
      <c r="D43" s="52">
        <f>'2.Spieltag '!$AG48</f>
        <v>45</v>
      </c>
      <c r="E43" s="52">
        <f>'3.Spieltag'!$AG48</f>
        <v>45</v>
      </c>
      <c r="F43" s="52">
        <f>'4.Spieltag'!$AG48</f>
        <v>45</v>
      </c>
      <c r="G43" s="52">
        <f>'5.Spieltag'!$AG48</f>
        <v>45</v>
      </c>
      <c r="H43" s="52">
        <f>'6.Spieltag'!$AG48</f>
        <v>45</v>
      </c>
      <c r="I43" s="52">
        <f>'7.Spieltag'!$AG48</f>
        <v>45</v>
      </c>
      <c r="J43" s="52">
        <f>'8.Spieltag'!$AG48</f>
        <v>45</v>
      </c>
      <c r="K43" s="52">
        <f>'9.Spieltag'!$AG48</f>
        <v>45</v>
      </c>
      <c r="L43" s="52">
        <f>'10.Spieltag'!$AG48</f>
        <v>45</v>
      </c>
      <c r="M43" s="52">
        <f>'11.Spieltag'!$AG48</f>
        <v>45</v>
      </c>
      <c r="N43" s="52">
        <f>'12.Spieltag'!$AG48</f>
        <v>45</v>
      </c>
      <c r="O43" s="52">
        <f>'13.Spieltag'!$AG48</f>
        <v>45</v>
      </c>
      <c r="P43" s="52">
        <f>'14.Spieltag'!$AG48</f>
        <v>45</v>
      </c>
      <c r="Q43" s="52">
        <f>'15.Spieltag'!$AG48</f>
        <v>45</v>
      </c>
      <c r="R43" s="52">
        <f>'16.Spieltag'!$AG48</f>
        <v>45</v>
      </c>
      <c r="S43" s="52">
        <f>'17.Spieltag'!$AG48</f>
        <v>45</v>
      </c>
      <c r="T43" s="52">
        <f>'18.Spieltag'!$AG48</f>
        <v>45</v>
      </c>
      <c r="U43" s="52">
        <f>'19.Spieltag'!$AG48</f>
        <v>45</v>
      </c>
      <c r="V43" s="52">
        <f>'20.Spieltag'!$AG48</f>
        <v>45</v>
      </c>
      <c r="W43" s="52">
        <f>'21.Spieltag'!$AG48</f>
        <v>45</v>
      </c>
      <c r="X43" s="52">
        <f>'22.Spieltag'!$AG48</f>
        <v>45</v>
      </c>
      <c r="Y43" s="52">
        <f>'23.Spieltag'!$AG48</f>
        <v>45</v>
      </c>
      <c r="Z43" s="52">
        <f>'24.Spieltag'!$AG48</f>
        <v>45</v>
      </c>
      <c r="AA43" s="52">
        <f>'25.Spieltag'!$AG48</f>
        <v>45</v>
      </c>
      <c r="AB43" s="52">
        <f>'26.Spieltag'!$AG48</f>
        <v>45</v>
      </c>
      <c r="AC43" s="52">
        <f>'27.Spieltag'!$AG48</f>
        <v>45</v>
      </c>
      <c r="AD43" s="52">
        <f>'28.Spieltag'!$AG48</f>
        <v>45</v>
      </c>
      <c r="AE43" s="52">
        <f>'29.Spieltag'!$AG48</f>
        <v>45</v>
      </c>
      <c r="AF43" s="52">
        <f>'30.Spieltag'!$AG48</f>
        <v>45</v>
      </c>
      <c r="AG43" s="52">
        <f>'31.Spieltag'!$AG48</f>
        <v>45</v>
      </c>
      <c r="AH43" s="52">
        <f>'31.Spieltag'!$AG48</f>
        <v>45</v>
      </c>
      <c r="AI43" s="52">
        <f>'33.Spieltag'!$AG48</f>
        <v>45</v>
      </c>
      <c r="AJ43" s="52">
        <f>'34.Spieltag'!$AG48</f>
        <v>45</v>
      </c>
      <c r="AK43" s="56">
        <f t="shared" si="17"/>
        <v>1485</v>
      </c>
      <c r="AL43" s="55">
        <f t="shared" si="10"/>
        <v>0</v>
      </c>
      <c r="AM43" s="55">
        <f t="shared" si="11"/>
        <v>45</v>
      </c>
      <c r="AN43" s="55">
        <f t="shared" si="12"/>
        <v>45</v>
      </c>
      <c r="AO43" s="55">
        <f t="shared" si="13"/>
        <v>45</v>
      </c>
      <c r="AP43" s="56">
        <f t="shared" si="18"/>
        <v>1350</v>
      </c>
      <c r="AQ43" s="60">
        <f t="shared" si="19"/>
        <v>135</v>
      </c>
    </row>
    <row r="44" spans="1:72" ht="15.75" thickBot="1" x14ac:dyDescent="0.3">
      <c r="A44" s="21">
        <f t="shared" si="7"/>
        <v>1</v>
      </c>
      <c r="B44" s="52">
        <f>'1.Spieltag'!B49</f>
        <v>0</v>
      </c>
      <c r="C44" s="52">
        <f>'1.Spieltag'!$AG49</f>
        <v>0</v>
      </c>
      <c r="D44" s="52">
        <f>'2.Spieltag '!$AG49</f>
        <v>45</v>
      </c>
      <c r="E44" s="52">
        <f>'3.Spieltag'!$AG49</f>
        <v>45</v>
      </c>
      <c r="F44" s="52">
        <f>'4.Spieltag'!$AG49</f>
        <v>45</v>
      </c>
      <c r="G44" s="52">
        <f>'5.Spieltag'!$AG49</f>
        <v>45</v>
      </c>
      <c r="H44" s="52">
        <f>'6.Spieltag'!$AG49</f>
        <v>45</v>
      </c>
      <c r="I44" s="52">
        <f>'7.Spieltag'!$AG49</f>
        <v>45</v>
      </c>
      <c r="J44" s="52">
        <f>'8.Spieltag'!$AG49</f>
        <v>45</v>
      </c>
      <c r="K44" s="52">
        <f>'9.Spieltag'!$AG49</f>
        <v>45</v>
      </c>
      <c r="L44" s="52">
        <f>'10.Spieltag'!$AG49</f>
        <v>45</v>
      </c>
      <c r="M44" s="52">
        <f>'11.Spieltag'!$AG49</f>
        <v>45</v>
      </c>
      <c r="N44" s="52">
        <f>'12.Spieltag'!$AG49</f>
        <v>45</v>
      </c>
      <c r="O44" s="52">
        <f>'13.Spieltag'!$AG49</f>
        <v>45</v>
      </c>
      <c r="P44" s="52">
        <f>'14.Spieltag'!$AG49</f>
        <v>45</v>
      </c>
      <c r="Q44" s="52">
        <f>'15.Spieltag'!$AG49</f>
        <v>45</v>
      </c>
      <c r="R44" s="52">
        <f>'16.Spieltag'!$AG49</f>
        <v>45</v>
      </c>
      <c r="S44" s="52">
        <f>'17.Spieltag'!$AG49</f>
        <v>45</v>
      </c>
      <c r="T44" s="52">
        <f>'18.Spieltag'!$AG49</f>
        <v>45</v>
      </c>
      <c r="U44" s="52">
        <f>'19.Spieltag'!$AG49</f>
        <v>45</v>
      </c>
      <c r="V44" s="52">
        <f>'20.Spieltag'!$AG49</f>
        <v>45</v>
      </c>
      <c r="W44" s="52">
        <f>'21.Spieltag'!$AG49</f>
        <v>45</v>
      </c>
      <c r="X44" s="52">
        <f>'22.Spieltag'!$AG49</f>
        <v>45</v>
      </c>
      <c r="Y44" s="52">
        <f>'23.Spieltag'!$AG49</f>
        <v>45</v>
      </c>
      <c r="Z44" s="52">
        <f>'24.Spieltag'!$AG49</f>
        <v>45</v>
      </c>
      <c r="AA44" s="52">
        <f>'25.Spieltag'!$AG49</f>
        <v>45</v>
      </c>
      <c r="AB44" s="52">
        <f>'26.Spieltag'!$AG49</f>
        <v>45</v>
      </c>
      <c r="AC44" s="52">
        <f>'27.Spieltag'!$AG49</f>
        <v>45</v>
      </c>
      <c r="AD44" s="52">
        <f>'28.Spieltag'!$AG49</f>
        <v>45</v>
      </c>
      <c r="AE44" s="52">
        <f>'29.Spieltag'!$AG49</f>
        <v>45</v>
      </c>
      <c r="AF44" s="52">
        <f>'30.Spieltag'!$AG49</f>
        <v>45</v>
      </c>
      <c r="AG44" s="52">
        <f>'31.Spieltag'!$AG49</f>
        <v>45</v>
      </c>
      <c r="AH44" s="52">
        <f>'31.Spieltag'!$AG49</f>
        <v>45</v>
      </c>
      <c r="AI44" s="52">
        <f>'33.Spieltag'!$AG49</f>
        <v>45</v>
      </c>
      <c r="AJ44" s="52">
        <f>'34.Spieltag'!$AG49</f>
        <v>45</v>
      </c>
      <c r="AK44" s="56">
        <f t="shared" si="17"/>
        <v>1485</v>
      </c>
      <c r="AL44" s="55">
        <f t="shared" si="10"/>
        <v>0</v>
      </c>
      <c r="AM44" s="55">
        <f t="shared" si="11"/>
        <v>45</v>
      </c>
      <c r="AN44" s="55">
        <f t="shared" si="12"/>
        <v>45</v>
      </c>
      <c r="AO44" s="55">
        <f t="shared" si="13"/>
        <v>45</v>
      </c>
      <c r="AP44" s="56">
        <f t="shared" si="18"/>
        <v>1350</v>
      </c>
      <c r="AQ44" s="60">
        <f t="shared" si="19"/>
        <v>135</v>
      </c>
    </row>
    <row r="45" spans="1:72" ht="15.75" thickBot="1" x14ac:dyDescent="0.3">
      <c r="A45" s="21">
        <f t="shared" si="7"/>
        <v>1</v>
      </c>
      <c r="B45" s="52">
        <f>'1.Spieltag'!B50</f>
        <v>0</v>
      </c>
      <c r="C45" s="52">
        <f>'1.Spieltag'!$AG50</f>
        <v>0</v>
      </c>
      <c r="D45" s="52">
        <f>'2.Spieltag '!$AG50</f>
        <v>45</v>
      </c>
      <c r="E45" s="52">
        <f>'3.Spieltag'!$AG50</f>
        <v>45</v>
      </c>
      <c r="F45" s="52">
        <f>'4.Spieltag'!$AG50</f>
        <v>45</v>
      </c>
      <c r="G45" s="52">
        <f>'5.Spieltag'!$AG50</f>
        <v>45</v>
      </c>
      <c r="H45" s="52">
        <f>'6.Spieltag'!$AG50</f>
        <v>45</v>
      </c>
      <c r="I45" s="52">
        <f>'7.Spieltag'!$AG50</f>
        <v>45</v>
      </c>
      <c r="J45" s="52">
        <f>'8.Spieltag'!$AG50</f>
        <v>45</v>
      </c>
      <c r="K45" s="52">
        <f>'9.Spieltag'!$AG50</f>
        <v>45</v>
      </c>
      <c r="L45" s="52">
        <f>'10.Spieltag'!$AG50</f>
        <v>45</v>
      </c>
      <c r="M45" s="52">
        <f>'11.Spieltag'!$AG50</f>
        <v>45</v>
      </c>
      <c r="N45" s="52">
        <f>'12.Spieltag'!$AG50</f>
        <v>45</v>
      </c>
      <c r="O45" s="52">
        <f>'13.Spieltag'!$AG50</f>
        <v>45</v>
      </c>
      <c r="P45" s="52">
        <f>'14.Spieltag'!$AG50</f>
        <v>45</v>
      </c>
      <c r="Q45" s="52">
        <f>'15.Spieltag'!$AG50</f>
        <v>45</v>
      </c>
      <c r="R45" s="52">
        <f>'16.Spieltag'!$AG50</f>
        <v>45</v>
      </c>
      <c r="S45" s="52">
        <f>'17.Spieltag'!$AG50</f>
        <v>45</v>
      </c>
      <c r="T45" s="52">
        <f>'18.Spieltag'!$AG50</f>
        <v>45</v>
      </c>
      <c r="U45" s="52">
        <f>'19.Spieltag'!$AG50</f>
        <v>45</v>
      </c>
      <c r="V45" s="52">
        <f>'20.Spieltag'!$AG50</f>
        <v>45</v>
      </c>
      <c r="W45" s="52">
        <f>'21.Spieltag'!$AG50</f>
        <v>45</v>
      </c>
      <c r="X45" s="52">
        <f>'22.Spieltag'!$AG50</f>
        <v>45</v>
      </c>
      <c r="Y45" s="52">
        <f>'23.Spieltag'!$AG50</f>
        <v>45</v>
      </c>
      <c r="Z45" s="52">
        <f>'24.Spieltag'!$AG50</f>
        <v>45</v>
      </c>
      <c r="AA45" s="52">
        <f>'25.Spieltag'!$AG50</f>
        <v>45</v>
      </c>
      <c r="AB45" s="52">
        <f>'26.Spieltag'!$AG50</f>
        <v>45</v>
      </c>
      <c r="AC45" s="52">
        <f>'27.Spieltag'!$AG50</f>
        <v>45</v>
      </c>
      <c r="AD45" s="52">
        <f>'28.Spieltag'!$AG50</f>
        <v>45</v>
      </c>
      <c r="AE45" s="52">
        <f>'29.Spieltag'!$AG50</f>
        <v>45</v>
      </c>
      <c r="AF45" s="52">
        <f>'30.Spieltag'!$AG50</f>
        <v>45</v>
      </c>
      <c r="AG45" s="52">
        <f>'31.Spieltag'!$AG50</f>
        <v>45</v>
      </c>
      <c r="AH45" s="52">
        <f>'31.Spieltag'!$AG50</f>
        <v>45</v>
      </c>
      <c r="AI45" s="52">
        <f>'33.Spieltag'!$AG50</f>
        <v>45</v>
      </c>
      <c r="AJ45" s="52">
        <f>'34.Spieltag'!$AG50</f>
        <v>45</v>
      </c>
      <c r="AK45" s="56">
        <f t="shared" si="17"/>
        <v>1485</v>
      </c>
      <c r="AL45" s="55">
        <f t="shared" si="10"/>
        <v>0</v>
      </c>
      <c r="AM45" s="55">
        <f t="shared" si="11"/>
        <v>45</v>
      </c>
      <c r="AN45" s="55">
        <f t="shared" si="12"/>
        <v>45</v>
      </c>
      <c r="AO45" s="55">
        <f t="shared" si="13"/>
        <v>45</v>
      </c>
      <c r="AP45" s="56">
        <f t="shared" si="18"/>
        <v>1350</v>
      </c>
      <c r="AQ45" s="60">
        <f t="shared" si="19"/>
        <v>135</v>
      </c>
    </row>
    <row r="46" spans="1:72" ht="15.75" thickBot="1" x14ac:dyDescent="0.3">
      <c r="A46" s="2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6"/>
      <c r="AL46" s="55"/>
      <c r="AM46" s="55"/>
      <c r="AN46" s="55"/>
      <c r="AO46" s="55"/>
      <c r="AP46" s="56"/>
      <c r="AQ46" s="60">
        <f t="shared" si="19"/>
        <v>135</v>
      </c>
    </row>
    <row r="47" spans="1:72" ht="15.75" thickBot="1" x14ac:dyDescent="0.3">
      <c r="A47" s="2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6"/>
      <c r="AL47" s="55"/>
      <c r="AM47" s="55"/>
      <c r="AN47" s="55"/>
      <c r="AO47" s="55"/>
      <c r="AP47" s="56"/>
      <c r="AQ47" s="60">
        <f t="shared" si="19"/>
        <v>0</v>
      </c>
    </row>
    <row r="48" spans="1:72" ht="15" x14ac:dyDescent="0.25">
      <c r="A48" s="21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6"/>
      <c r="AL48" s="55"/>
      <c r="AM48" s="55"/>
      <c r="AN48" s="55"/>
      <c r="AO48" s="55"/>
      <c r="AP48" s="56"/>
      <c r="AQ48" s="60">
        <f t="shared" si="19"/>
        <v>0</v>
      </c>
    </row>
    <row r="49" spans="3:43" x14ac:dyDescent="0.2">
      <c r="AQ49" s="60">
        <f t="shared" si="19"/>
        <v>0</v>
      </c>
    </row>
    <row r="51" spans="3:43" x14ac:dyDescent="0.2">
      <c r="C51" s="61">
        <f>SUM(C3:C48)</f>
        <v>307</v>
      </c>
      <c r="D51" s="61">
        <f t="shared" ref="D51:AJ51" si="23">SUM(D3:D48)</f>
        <v>1935</v>
      </c>
      <c r="E51" s="61">
        <f t="shared" si="23"/>
        <v>1935</v>
      </c>
      <c r="F51" s="61">
        <f t="shared" si="23"/>
        <v>1935</v>
      </c>
      <c r="G51" s="61">
        <f t="shared" si="23"/>
        <v>1935</v>
      </c>
      <c r="H51" s="61">
        <f t="shared" si="23"/>
        <v>1935</v>
      </c>
      <c r="I51" s="61">
        <f t="shared" si="23"/>
        <v>1935</v>
      </c>
      <c r="J51" s="61">
        <f t="shared" si="23"/>
        <v>1935</v>
      </c>
      <c r="K51" s="61">
        <f t="shared" si="23"/>
        <v>1935</v>
      </c>
      <c r="L51" s="61">
        <f t="shared" si="23"/>
        <v>1935</v>
      </c>
      <c r="M51" s="61">
        <f t="shared" si="23"/>
        <v>1935</v>
      </c>
      <c r="N51" s="61">
        <f t="shared" si="23"/>
        <v>1935</v>
      </c>
      <c r="O51" s="61">
        <f t="shared" si="23"/>
        <v>1935</v>
      </c>
      <c r="P51" s="61">
        <f t="shared" si="23"/>
        <v>1935</v>
      </c>
      <c r="Q51" s="61">
        <f t="shared" si="23"/>
        <v>1935</v>
      </c>
      <c r="R51" s="61">
        <f t="shared" si="23"/>
        <v>1935</v>
      </c>
      <c r="S51" s="61">
        <f t="shared" si="23"/>
        <v>1935</v>
      </c>
      <c r="T51" s="61">
        <f t="shared" si="23"/>
        <v>1935</v>
      </c>
      <c r="U51" s="61">
        <f t="shared" si="23"/>
        <v>1935</v>
      </c>
      <c r="V51" s="61">
        <f t="shared" si="23"/>
        <v>1935</v>
      </c>
      <c r="W51" s="61">
        <f t="shared" si="23"/>
        <v>1935</v>
      </c>
      <c r="X51" s="61">
        <f t="shared" si="23"/>
        <v>1935</v>
      </c>
      <c r="Y51" s="61">
        <f t="shared" si="23"/>
        <v>1935</v>
      </c>
      <c r="Z51" s="61">
        <f t="shared" si="23"/>
        <v>1935</v>
      </c>
      <c r="AA51" s="61">
        <f t="shared" si="23"/>
        <v>1935</v>
      </c>
      <c r="AB51" s="61">
        <f t="shared" si="23"/>
        <v>1935</v>
      </c>
      <c r="AC51" s="61">
        <f t="shared" si="23"/>
        <v>1935</v>
      </c>
      <c r="AD51" s="61">
        <f t="shared" si="23"/>
        <v>1935</v>
      </c>
      <c r="AE51" s="61">
        <f t="shared" si="23"/>
        <v>1935</v>
      </c>
      <c r="AF51" s="61">
        <f t="shared" si="23"/>
        <v>1935</v>
      </c>
      <c r="AG51" s="61">
        <f t="shared" si="23"/>
        <v>1935</v>
      </c>
      <c r="AH51" s="61">
        <f t="shared" si="23"/>
        <v>1935</v>
      </c>
      <c r="AI51" s="61">
        <f t="shared" si="23"/>
        <v>1935</v>
      </c>
      <c r="AJ51" s="61">
        <f t="shared" si="23"/>
        <v>1935</v>
      </c>
      <c r="AK51" s="61">
        <f>SUM(AK3:AK48)</f>
        <v>64162</v>
      </c>
      <c r="AL51" s="61">
        <f>SUM(AL3:AL48)</f>
        <v>307</v>
      </c>
      <c r="AM51" s="61">
        <f t="shared" ref="AM51:AQ51" si="24">SUM(AM3:AM48)</f>
        <v>1935</v>
      </c>
      <c r="AN51" s="61">
        <f t="shared" si="24"/>
        <v>1935</v>
      </c>
      <c r="AO51" s="61">
        <f t="shared" si="24"/>
        <v>1935</v>
      </c>
      <c r="AP51" s="61">
        <f t="shared" si="24"/>
        <v>58050</v>
      </c>
      <c r="AQ51" s="61">
        <f t="shared" si="24"/>
        <v>6259</v>
      </c>
    </row>
  </sheetData>
  <sortState xmlns:xlrd2="http://schemas.microsoft.com/office/spreadsheetml/2017/richdata2" ref="BK13:BL27">
    <sortCondition ref="BK13:BK27"/>
  </sortState>
  <conditionalFormatting sqref="C3:AJ48">
    <cfRule type="top10" dxfId="2" priority="1921" bottom="1" rank="4"/>
  </conditionalFormatting>
  <conditionalFormatting sqref="AU3:AU36">
    <cfRule type="top10" dxfId="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2026-08-31T08:04:52Z</cp:lastPrinted>
  <dcterms:created xsi:type="dcterms:W3CDTF">1998-11-12T06:25:58Z</dcterms:created>
  <dcterms:modified xsi:type="dcterms:W3CDTF">2026-08-31T08:08:26Z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