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CE61B527-C5C3-4A91-9174-CBE05367683C}" xr6:coauthVersionLast="47" xr6:coauthVersionMax="47" xr10:uidLastSave="{00000000-0000-0000-0000-000000000000}"/>
  <bookViews>
    <workbookView xWindow="-120" yWindow="-120" windowWidth="29040" windowHeight="15840" tabRatio="514" firstSheet="8" activeTab="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30" l="1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W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E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Q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L22" i="35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L21" i="35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L7" i="35"/>
  <c r="L5" i="35"/>
  <c r="L15" i="35"/>
  <c r="L4" i="35"/>
  <c r="L9" i="35"/>
  <c r="L14" i="35"/>
  <c r="L11" i="35"/>
  <c r="L17" i="35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L19" i="35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L20" i="35"/>
  <c r="L12" i="35"/>
  <c r="L6" i="35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L18" i="35"/>
  <c r="L10" i="35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L13" i="35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L16" i="35"/>
  <c r="L8" i="35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L3" i="35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6" i="28"/>
  <c r="AJ16" i="28" s="1"/>
  <c r="AH11" i="30"/>
  <c r="AJ11" i="30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8" i="28"/>
  <c r="AJ8" i="28" s="1"/>
  <c r="AH22" i="28"/>
  <c r="AJ22" i="28" s="1"/>
  <c r="AH16" i="26"/>
  <c r="AJ16" i="26" s="1"/>
  <c r="AH9" i="28"/>
  <c r="AJ9" i="28" s="1"/>
  <c r="AH12" i="28"/>
  <c r="AJ12" i="28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K16" i="30"/>
  <c r="A16" i="30" s="1"/>
  <c r="AK17" i="30"/>
  <c r="A18" i="31"/>
  <c r="AK22" i="30"/>
  <c r="AI21" i="30"/>
  <c r="AH16" i="18"/>
  <c r="AJ16" i="18" s="1"/>
  <c r="AH10" i="20"/>
  <c r="AJ10" i="20" s="1"/>
  <c r="AK23" i="30"/>
  <c r="A23" i="30" s="1"/>
  <c r="AK9" i="30"/>
  <c r="AH17" i="20"/>
  <c r="AJ17" i="20" s="1"/>
  <c r="AH14" i="28"/>
  <c r="AJ14" i="28" s="1"/>
  <c r="AH19" i="10"/>
  <c r="AJ19" i="10" s="1"/>
  <c r="AK13" i="30"/>
  <c r="AK10" i="30"/>
  <c r="AH15" i="20"/>
  <c r="AJ15" i="20" s="1"/>
  <c r="AK15" i="30"/>
  <c r="AK12" i="30"/>
  <c r="AK14" i="30"/>
  <c r="A14" i="30" s="1"/>
  <c r="AI19" i="30"/>
  <c r="AK18" i="30"/>
  <c r="A18" i="30" s="1"/>
  <c r="AK20" i="30"/>
  <c r="AK11" i="30"/>
  <c r="A11" i="30" s="1"/>
  <c r="AH9" i="10"/>
  <c r="AJ9" i="10" s="1"/>
  <c r="AH12" i="10"/>
  <c r="AJ12" i="10" s="1"/>
  <c r="AH13" i="20"/>
  <c r="AJ13" i="20" s="1"/>
  <c r="AK24" i="30"/>
  <c r="A24" i="30" s="1"/>
  <c r="AK26" i="30"/>
  <c r="A26" i="30" s="1"/>
  <c r="AK8" i="30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17" i="30"/>
  <c r="A9" i="30"/>
  <c r="A20" i="30"/>
  <c r="A22" i="30"/>
  <c r="A15" i="30"/>
  <c r="A12" i="30"/>
  <c r="A13" i="30"/>
  <c r="A8" i="30"/>
  <c r="AH13" i="10"/>
  <c r="AJ13" i="10" s="1"/>
  <c r="AH11" i="10"/>
  <c r="AJ11" i="10" s="1"/>
  <c r="AH26" i="28"/>
  <c r="AJ26" i="28" s="1"/>
  <c r="AH12" i="18"/>
  <c r="AJ12" i="18" s="1"/>
  <c r="AH18" i="28"/>
  <c r="AJ18" i="28" s="1"/>
  <c r="AH19" i="18"/>
  <c r="AJ19" i="18" s="1"/>
  <c r="AH10" i="10"/>
  <c r="AJ10" i="10" s="1"/>
  <c r="AH21" i="26"/>
  <c r="AJ21" i="26" s="1"/>
  <c r="AH20" i="28"/>
  <c r="AJ20" i="28" s="1"/>
  <c r="AH25" i="26"/>
  <c r="AJ25" i="26" s="1"/>
  <c r="AH9" i="18"/>
  <c r="AJ9" i="18" s="1"/>
  <c r="AH15" i="10"/>
  <c r="AJ15" i="10" s="1"/>
  <c r="AH14" i="26"/>
  <c r="AJ14" i="26" s="1"/>
  <c r="AH23" i="10"/>
  <c r="AJ23" i="10" s="1"/>
  <c r="AH16" i="7"/>
  <c r="AJ16" i="7" s="1"/>
  <c r="AH22" i="18"/>
  <c r="AJ22" i="18" s="1"/>
  <c r="AH24" i="28"/>
  <c r="AJ24" i="28" s="1"/>
  <c r="AH17" i="10"/>
  <c r="AJ17" i="10" s="1"/>
  <c r="A27" i="30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I25" i="28"/>
  <c r="AH18" i="26"/>
  <c r="AJ18" i="26" s="1"/>
  <c r="AK18" i="28"/>
  <c r="AI27" i="28"/>
  <c r="AI15" i="28"/>
  <c r="AI20" i="28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I11" i="28"/>
  <c r="AH16" i="15"/>
  <c r="AJ16" i="15" s="1"/>
  <c r="AK21" i="28"/>
  <c r="AI13" i="28"/>
  <c r="AI26" i="28"/>
  <c r="AH17" i="18"/>
  <c r="AJ17" i="18" s="1"/>
  <c r="AI16" i="28"/>
  <c r="AH24" i="26"/>
  <c r="AJ24" i="26" s="1"/>
  <c r="AK24" i="28"/>
  <c r="AH14" i="25"/>
  <c r="AJ14" i="25" s="1"/>
  <c r="AH21" i="25"/>
  <c r="AJ21" i="25" s="1"/>
  <c r="AI23" i="28"/>
  <c r="AH26" i="26"/>
  <c r="AJ26" i="26" s="1"/>
  <c r="AK26" i="28"/>
  <c r="AI14" i="28"/>
  <c r="AI21" i="28"/>
  <c r="AI24" i="28"/>
  <c r="AI8" i="28"/>
  <c r="AI12" i="28"/>
  <c r="AK25" i="28"/>
  <c r="AI18" i="28"/>
  <c r="AK12" i="28"/>
  <c r="AI9" i="28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<sst xmlns="http://schemas.openxmlformats.org/spreadsheetml/2006/main" count="4193" uniqueCount="97">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</sst>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G15" sqref="AG1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D11" sqref="AD11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abSelected="1" workbookViewId="0">
      <selection activeCell="O13" sqref="O13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91</v>
      </c>
      <c r="D8" s="18" t="s">
        <v>13</v>
      </c>
      <c r="E8" s="19">
        <v>0</v>
      </c>
      <c r="F8" s="17" t="s">
        <v>91</v>
      </c>
      <c r="G8" s="18" t="s">
        <v>78</v>
      </c>
      <c r="H8" s="19" t="s">
        <v>13</v>
      </c>
      <c r="I8" s="17" t="s">
        <v>2</v>
      </c>
      <c r="J8" s="18" t="s">
        <v>13</v>
      </c>
      <c r="K8" s="19" t="s">
        <v>13</v>
      </c>
      <c r="L8" s="17" t="s">
        <v>13</v>
      </c>
      <c r="M8" s="18" t="s">
        <v>13</v>
      </c>
      <c r="N8" s="66">
        <v>0</v>
      </c>
      <c r="O8" s="17" t="s">
        <v>13</v>
      </c>
      <c r="P8" s="18" t="s">
        <v>78</v>
      </c>
      <c r="Q8" s="19">
        <v>0</v>
      </c>
      <c r="R8" s="17" t="s">
        <v>77</v>
      </c>
      <c r="S8" s="18" t="s">
        <v>13</v>
      </c>
      <c r="T8" s="19">
        <v>8</v>
      </c>
      <c r="U8" s="17" t="s">
        <v>78</v>
      </c>
      <c r="V8" s="18" t="s">
        <v>13</v>
      </c>
      <c r="W8" s="66" t="s">
        <v>2</v>
      </c>
      <c r="X8" s="17" t="s">
        <v>2</v>
      </c>
      <c r="Y8" s="18" t="s">
        <v>91</v>
      </c>
      <c r="Z8" s="19">
        <v>0</v>
      </c>
      <c r="AA8" s="17" t="s">
        <v>2</v>
      </c>
      <c r="AB8" s="18" t="s">
        <v>13</v>
      </c>
      <c r="AC8" s="19">
        <v>0</v>
      </c>
      <c r="AD8" s="20"/>
      <c r="AE8" s="18"/>
      <c r="AF8" s="19"/>
      <c r="AG8" s="21">
        <v>15</v>
      </c>
      <c r="AH8" s="22">
        <v>142</v>
      </c>
      <c r="AI8" s="29">
        <v>1</v>
      </c>
      <c r="AJ8" s="24">
        <v>157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76</v>
      </c>
      <c r="C9" s="17" t="s">
        <v>13</v>
      </c>
      <c r="D9" s="18" t="s">
        <v>78</v>
      </c>
      <c r="E9" s="19">
        <v>0</v>
      </c>
      <c r="F9" s="17" t="s">
        <v>13</v>
      </c>
      <c r="G9" s="18" t="s">
        <v>77</v>
      </c>
      <c r="H9" s="19" t="s">
        <v>13</v>
      </c>
      <c r="I9" s="17" t="s">
        <v>78</v>
      </c>
      <c r="J9" s="18" t="s">
        <v>78</v>
      </c>
      <c r="K9" s="19">
        <v>0</v>
      </c>
      <c r="L9" s="17" t="s">
        <v>13</v>
      </c>
      <c r="M9" s="18" t="s">
        <v>78</v>
      </c>
      <c r="N9" s="66">
        <v>0</v>
      </c>
      <c r="O9" s="17" t="s">
        <v>13</v>
      </c>
      <c r="P9" s="18" t="s">
        <v>77</v>
      </c>
      <c r="Q9" s="19">
        <v>0</v>
      </c>
      <c r="R9" s="17" t="s">
        <v>77</v>
      </c>
      <c r="S9" s="18" t="s">
        <v>13</v>
      </c>
      <c r="T9" s="19">
        <v>8</v>
      </c>
      <c r="U9" s="17" t="s">
        <v>13</v>
      </c>
      <c r="V9" s="18" t="s">
        <v>78</v>
      </c>
      <c r="W9" s="66">
        <v>0</v>
      </c>
      <c r="X9" s="17" t="s">
        <v>13</v>
      </c>
      <c r="Y9" s="18" t="s">
        <v>77</v>
      </c>
      <c r="Z9" s="19">
        <v>0</v>
      </c>
      <c r="AA9" s="17" t="s">
        <v>77</v>
      </c>
      <c r="AB9" s="18" t="s">
        <v>13</v>
      </c>
      <c r="AC9" s="19">
        <v>0</v>
      </c>
      <c r="AD9" s="28"/>
      <c r="AE9" s="26"/>
      <c r="AF9" s="19"/>
      <c r="AG9" s="21">
        <v>10</v>
      </c>
      <c r="AH9" s="22">
        <v>142</v>
      </c>
      <c r="AI9" s="29">
        <v>1</v>
      </c>
      <c r="AJ9" s="24">
        <v>152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80</v>
      </c>
      <c r="C10" s="17" t="s">
        <v>13</v>
      </c>
      <c r="D10" s="18" t="s">
        <v>78</v>
      </c>
      <c r="E10" s="19">
        <v>0</v>
      </c>
      <c r="F10" s="17" t="s">
        <v>13</v>
      </c>
      <c r="G10" s="18" t="s">
        <v>78</v>
      </c>
      <c r="H10" s="19" t="s">
        <v>14</v>
      </c>
      <c r="I10" s="17" t="s">
        <v>78</v>
      </c>
      <c r="J10" s="18" t="s">
        <v>13</v>
      </c>
      <c r="K10" s="19">
        <v>0</v>
      </c>
      <c r="L10" s="17" t="s">
        <v>78</v>
      </c>
      <c r="M10" s="18" t="s">
        <v>13</v>
      </c>
      <c r="N10" s="66" t="s">
        <v>13</v>
      </c>
      <c r="O10" s="17" t="s">
        <v>13</v>
      </c>
      <c r="P10" s="18" t="s">
        <v>78</v>
      </c>
      <c r="Q10" s="19">
        <v>0</v>
      </c>
      <c r="R10" s="17" t="s">
        <v>78</v>
      </c>
      <c r="S10" s="18" t="s">
        <v>13</v>
      </c>
      <c r="T10" s="19">
        <v>12</v>
      </c>
      <c r="U10" s="17" t="s">
        <v>78</v>
      </c>
      <c r="V10" s="18" t="s">
        <v>13</v>
      </c>
      <c r="W10" s="66" t="s">
        <v>2</v>
      </c>
      <c r="X10" s="17" t="s">
        <v>2</v>
      </c>
      <c r="Y10" s="18" t="s">
        <v>78</v>
      </c>
      <c r="Z10" s="19">
        <v>0</v>
      </c>
      <c r="AA10" s="17" t="s">
        <v>78</v>
      </c>
      <c r="AB10" s="18" t="s">
        <v>13</v>
      </c>
      <c r="AC10" s="19">
        <v>0</v>
      </c>
      <c r="AD10" s="28"/>
      <c r="AE10" s="26"/>
      <c r="AF10" s="19"/>
      <c r="AG10" s="21">
        <v>22</v>
      </c>
      <c r="AH10" s="22">
        <v>129</v>
      </c>
      <c r="AI10" s="29">
        <v>3</v>
      </c>
      <c r="AJ10" s="24">
        <v>151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84</v>
      </c>
      <c r="C11" s="17" t="s">
        <v>13</v>
      </c>
      <c r="D11" s="18" t="s">
        <v>78</v>
      </c>
      <c r="E11" s="19">
        <v>0</v>
      </c>
      <c r="F11" s="17" t="s">
        <v>13</v>
      </c>
      <c r="G11" s="18" t="s">
        <v>78</v>
      </c>
      <c r="H11" s="19" t="s">
        <v>14</v>
      </c>
      <c r="I11" s="17" t="s">
        <v>78</v>
      </c>
      <c r="J11" s="18" t="s">
        <v>13</v>
      </c>
      <c r="K11" s="19">
        <v>0</v>
      </c>
      <c r="L11" s="17" t="s">
        <v>78</v>
      </c>
      <c r="M11" s="18" t="s">
        <v>13</v>
      </c>
      <c r="N11" s="66" t="s">
        <v>13</v>
      </c>
      <c r="O11" s="17" t="s">
        <v>13</v>
      </c>
      <c r="P11" s="18" t="s">
        <v>78</v>
      </c>
      <c r="Q11" s="19">
        <v>0</v>
      </c>
      <c r="R11" s="17" t="s">
        <v>78</v>
      </c>
      <c r="S11" s="18" t="s">
        <v>13</v>
      </c>
      <c r="T11" s="19">
        <v>12</v>
      </c>
      <c r="U11" s="17" t="s">
        <v>78</v>
      </c>
      <c r="V11" s="18" t="s">
        <v>13</v>
      </c>
      <c r="W11" s="66" t="s">
        <v>2</v>
      </c>
      <c r="X11" s="17" t="s">
        <v>13</v>
      </c>
      <c r="Y11" s="18" t="s">
        <v>78</v>
      </c>
      <c r="Z11" s="19">
        <v>0</v>
      </c>
      <c r="AA11" s="17" t="s">
        <v>78</v>
      </c>
      <c r="AB11" s="18" t="s">
        <v>13</v>
      </c>
      <c r="AC11" s="19">
        <v>0</v>
      </c>
      <c r="AD11" s="28"/>
      <c r="AE11" s="26"/>
      <c r="AF11" s="19"/>
      <c r="AG11" s="21">
        <v>22</v>
      </c>
      <c r="AH11" s="22">
        <v>128</v>
      </c>
      <c r="AI11" s="29">
        <v>4</v>
      </c>
      <c r="AJ11" s="24">
        <v>150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83</v>
      </c>
      <c r="C12" s="17" t="s">
        <v>2</v>
      </c>
      <c r="D12" s="18" t="s">
        <v>77</v>
      </c>
      <c r="E12" s="19">
        <v>0</v>
      </c>
      <c r="F12" s="17" t="s">
        <v>78</v>
      </c>
      <c r="G12" s="18" t="s">
        <v>77</v>
      </c>
      <c r="H12" s="19" t="s">
        <v>2</v>
      </c>
      <c r="I12" s="17" t="s">
        <v>77</v>
      </c>
      <c r="J12" s="18" t="s">
        <v>78</v>
      </c>
      <c r="K12" s="19">
        <v>0</v>
      </c>
      <c r="L12" s="17" t="s">
        <v>78</v>
      </c>
      <c r="M12" s="18" t="s">
        <v>13</v>
      </c>
      <c r="N12" s="66" t="s">
        <v>13</v>
      </c>
      <c r="O12" s="17" t="s">
        <v>77</v>
      </c>
      <c r="P12" s="18" t="s">
        <v>13</v>
      </c>
      <c r="Q12" s="19">
        <v>0</v>
      </c>
      <c r="R12" s="17" t="s">
        <v>77</v>
      </c>
      <c r="S12" s="18" t="s">
        <v>78</v>
      </c>
      <c r="T12" s="19">
        <v>20</v>
      </c>
      <c r="U12" s="17" t="s">
        <v>78</v>
      </c>
      <c r="V12" s="18" t="s">
        <v>13</v>
      </c>
      <c r="W12" s="66" t="s">
        <v>2</v>
      </c>
      <c r="X12" s="17" t="s">
        <v>77</v>
      </c>
      <c r="Y12" s="18" t="s">
        <v>77</v>
      </c>
      <c r="Z12" s="19" t="s">
        <v>2</v>
      </c>
      <c r="AA12" s="17" t="s">
        <v>13</v>
      </c>
      <c r="AB12" s="18" t="s">
        <v>78</v>
      </c>
      <c r="AC12" s="19">
        <v>0</v>
      </c>
      <c r="AD12" s="28"/>
      <c r="AE12" s="26"/>
      <c r="AF12" s="19"/>
      <c r="AG12" s="21">
        <v>31</v>
      </c>
      <c r="AH12" s="22">
        <v>117</v>
      </c>
      <c r="AI12" s="29">
        <v>8</v>
      </c>
      <c r="AJ12" s="24">
        <v>148</v>
      </c>
      <c r="AK12" s="25">
        <v>5</v>
      </c>
      <c r="AL12" s="1"/>
    </row>
    <row r="13" spans="1:42" ht="24.95" customHeight="1" thickBot="1">
      <c r="A13" s="29">
        <v>6</v>
      </c>
      <c r="B13" s="21" t="s">
        <v>89</v>
      </c>
      <c r="C13" s="17" t="s">
        <v>2</v>
      </c>
      <c r="D13" s="18" t="s">
        <v>78</v>
      </c>
      <c r="E13" s="19">
        <v>0</v>
      </c>
      <c r="F13" s="17" t="s">
        <v>2</v>
      </c>
      <c r="G13" s="18" t="s">
        <v>78</v>
      </c>
      <c r="H13" s="19" t="s">
        <v>13</v>
      </c>
      <c r="I13" s="17" t="s">
        <v>78</v>
      </c>
      <c r="J13" s="18" t="s">
        <v>13</v>
      </c>
      <c r="K13" s="19">
        <v>0</v>
      </c>
      <c r="L13" s="17" t="s">
        <v>78</v>
      </c>
      <c r="M13" s="18" t="s">
        <v>13</v>
      </c>
      <c r="N13" s="66" t="s">
        <v>13</v>
      </c>
      <c r="O13" s="17" t="s">
        <v>13</v>
      </c>
      <c r="P13" s="18" t="s">
        <v>78</v>
      </c>
      <c r="Q13" s="19">
        <v>0</v>
      </c>
      <c r="R13" s="17" t="s">
        <v>78</v>
      </c>
      <c r="S13" s="18" t="s">
        <v>13</v>
      </c>
      <c r="T13" s="19">
        <v>12</v>
      </c>
      <c r="U13" s="17" t="s">
        <v>13</v>
      </c>
      <c r="V13" s="18" t="s">
        <v>13</v>
      </c>
      <c r="W13" s="66">
        <v>0</v>
      </c>
      <c r="X13" s="17" t="s">
        <v>13</v>
      </c>
      <c r="Y13" s="18" t="s">
        <v>78</v>
      </c>
      <c r="Z13" s="19">
        <v>0</v>
      </c>
      <c r="AA13" s="17" t="s">
        <v>78</v>
      </c>
      <c r="AB13" s="18" t="s">
        <v>13</v>
      </c>
      <c r="AC13" s="19">
        <v>0</v>
      </c>
      <c r="AD13" s="27"/>
      <c r="AE13" s="26"/>
      <c r="AF13" s="19"/>
      <c r="AG13" s="21">
        <v>16</v>
      </c>
      <c r="AH13" s="22">
        <v>126</v>
      </c>
      <c r="AI13" s="29">
        <v>5</v>
      </c>
      <c r="AJ13" s="24">
        <v>142</v>
      </c>
      <c r="AK13" s="25">
        <v>6</v>
      </c>
      <c r="AL13" s="1"/>
    </row>
    <row r="14" spans="1:42" ht="24.95" customHeight="1" thickBot="1">
      <c r="A14" s="29">
        <v>7</v>
      </c>
      <c r="B14" s="21" t="s">
        <v>88</v>
      </c>
      <c r="C14" s="17" t="s">
        <v>13</v>
      </c>
      <c r="D14" s="18" t="s">
        <v>78</v>
      </c>
      <c r="E14" s="19">
        <v>0</v>
      </c>
      <c r="F14" s="17" t="s">
        <v>13</v>
      </c>
      <c r="G14" s="18" t="s">
        <v>78</v>
      </c>
      <c r="H14" s="19" t="s">
        <v>14</v>
      </c>
      <c r="I14" s="17" t="s">
        <v>78</v>
      </c>
      <c r="J14" s="18" t="s">
        <v>13</v>
      </c>
      <c r="K14" s="19">
        <v>0</v>
      </c>
      <c r="L14" s="17" t="s">
        <v>13</v>
      </c>
      <c r="M14" s="18" t="s">
        <v>13</v>
      </c>
      <c r="N14" s="66">
        <v>0</v>
      </c>
      <c r="O14" s="17" t="s">
        <v>13</v>
      </c>
      <c r="P14" s="18" t="s">
        <v>78</v>
      </c>
      <c r="Q14" s="19">
        <v>0</v>
      </c>
      <c r="R14" s="17" t="s">
        <v>77</v>
      </c>
      <c r="S14" s="18" t="s">
        <v>2</v>
      </c>
      <c r="T14" s="19">
        <v>8</v>
      </c>
      <c r="U14" s="17" t="s">
        <v>78</v>
      </c>
      <c r="V14" s="18" t="s">
        <v>13</v>
      </c>
      <c r="W14" s="66" t="s">
        <v>2</v>
      </c>
      <c r="X14" s="17" t="s">
        <v>2</v>
      </c>
      <c r="Y14" s="18" t="s">
        <v>78</v>
      </c>
      <c r="Z14" s="19">
        <v>0</v>
      </c>
      <c r="AA14" s="17" t="s">
        <v>2</v>
      </c>
      <c r="AB14" s="18" t="s">
        <v>13</v>
      </c>
      <c r="AC14" s="19">
        <v>0</v>
      </c>
      <c r="AD14" s="28"/>
      <c r="AE14" s="26"/>
      <c r="AF14" s="19"/>
      <c r="AG14" s="21">
        <v>16</v>
      </c>
      <c r="AH14" s="22">
        <v>123</v>
      </c>
      <c r="AI14" s="29">
        <v>6</v>
      </c>
      <c r="AJ14" s="24">
        <v>139</v>
      </c>
      <c r="AK14" s="25">
        <v>7</v>
      </c>
      <c r="AL14" s="1"/>
    </row>
    <row r="15" spans="1:42" ht="24.95" customHeight="1" thickBot="1">
      <c r="A15" s="29">
        <v>8</v>
      </c>
      <c r="B15" s="21" t="s">
        <v>86</v>
      </c>
      <c r="C15" s="17" t="s">
        <v>2</v>
      </c>
      <c r="D15" s="18" t="s">
        <v>78</v>
      </c>
      <c r="E15" s="19">
        <v>0</v>
      </c>
      <c r="F15" s="17" t="s">
        <v>13</v>
      </c>
      <c r="G15" s="18" t="s">
        <v>78</v>
      </c>
      <c r="H15" s="19" t="s">
        <v>14</v>
      </c>
      <c r="I15" s="17" t="s">
        <v>13</v>
      </c>
      <c r="J15" s="18" t="s">
        <v>13</v>
      </c>
      <c r="K15" s="19">
        <v>0</v>
      </c>
      <c r="L15" s="17" t="s">
        <v>13</v>
      </c>
      <c r="M15" s="18" t="s">
        <v>2</v>
      </c>
      <c r="N15" s="66" t="s">
        <v>13</v>
      </c>
      <c r="O15" s="17" t="s">
        <v>13</v>
      </c>
      <c r="P15" s="18" t="s">
        <v>13</v>
      </c>
      <c r="Q15" s="19" t="s">
        <v>2</v>
      </c>
      <c r="R15" s="17" t="s">
        <v>78</v>
      </c>
      <c r="S15" s="18" t="s">
        <v>13</v>
      </c>
      <c r="T15" s="19">
        <v>12</v>
      </c>
      <c r="U15" s="17" t="s">
        <v>78</v>
      </c>
      <c r="V15" s="18" t="s">
        <v>13</v>
      </c>
      <c r="W15" s="66" t="s">
        <v>2</v>
      </c>
      <c r="X15" s="17" t="s">
        <v>78</v>
      </c>
      <c r="Y15" s="18" t="s">
        <v>13</v>
      </c>
      <c r="Z15" s="19">
        <v>0</v>
      </c>
      <c r="AA15" s="17" t="s">
        <v>77</v>
      </c>
      <c r="AB15" s="18" t="s">
        <v>13</v>
      </c>
      <c r="AC15" s="19">
        <v>0</v>
      </c>
      <c r="AD15" s="28"/>
      <c r="AE15" s="26"/>
      <c r="AF15" s="19"/>
      <c r="AG15" s="21">
        <v>25</v>
      </c>
      <c r="AH15" s="22">
        <v>111</v>
      </c>
      <c r="AI15" s="29">
        <v>10</v>
      </c>
      <c r="AJ15" s="24">
        <v>136</v>
      </c>
      <c r="AK15" s="25">
        <v>8</v>
      </c>
      <c r="AL15" s="1"/>
    </row>
    <row r="16" spans="1:42" ht="24.95" customHeight="1" thickBot="1">
      <c r="A16" s="29">
        <v>8</v>
      </c>
      <c r="B16" s="21" t="s">
        <v>79</v>
      </c>
      <c r="C16" s="17" t="s">
        <v>78</v>
      </c>
      <c r="D16" s="18" t="s">
        <v>78</v>
      </c>
      <c r="E16" s="19" t="s">
        <v>14</v>
      </c>
      <c r="F16" s="17" t="s">
        <v>77</v>
      </c>
      <c r="G16" s="18" t="s">
        <v>78</v>
      </c>
      <c r="H16" s="19">
        <v>0</v>
      </c>
      <c r="I16" s="17" t="s">
        <v>13</v>
      </c>
      <c r="J16" s="18" t="s">
        <v>78</v>
      </c>
      <c r="K16" s="19" t="s">
        <v>13</v>
      </c>
      <c r="L16" s="17" t="s">
        <v>78</v>
      </c>
      <c r="M16" s="18" t="s">
        <v>13</v>
      </c>
      <c r="N16" s="66" t="s">
        <v>13</v>
      </c>
      <c r="O16" s="17" t="s">
        <v>13</v>
      </c>
      <c r="P16" s="18" t="s">
        <v>77</v>
      </c>
      <c r="Q16" s="19">
        <v>0</v>
      </c>
      <c r="R16" s="17" t="s">
        <v>78</v>
      </c>
      <c r="S16" s="18" t="s">
        <v>2</v>
      </c>
      <c r="T16" s="19">
        <v>8</v>
      </c>
      <c r="U16" s="17" t="s">
        <v>78</v>
      </c>
      <c r="V16" s="18" t="s">
        <v>78</v>
      </c>
      <c r="W16" s="66">
        <v>0</v>
      </c>
      <c r="X16" s="17" t="s">
        <v>13</v>
      </c>
      <c r="Y16" s="18" t="s">
        <v>77</v>
      </c>
      <c r="Z16" s="19">
        <v>0</v>
      </c>
      <c r="AA16" s="17" t="s">
        <v>77</v>
      </c>
      <c r="AB16" s="18" t="s">
        <v>78</v>
      </c>
      <c r="AC16" s="19">
        <v>0</v>
      </c>
      <c r="AD16" s="28"/>
      <c r="AE16" s="26"/>
      <c r="AF16" s="19"/>
      <c r="AG16" s="21">
        <v>17</v>
      </c>
      <c r="AH16" s="22">
        <v>119</v>
      </c>
      <c r="AI16" s="29">
        <v>7</v>
      </c>
      <c r="AJ16" s="24">
        <v>136</v>
      </c>
      <c r="AK16" s="25">
        <v>8</v>
      </c>
      <c r="AL16" s="1"/>
    </row>
    <row r="17" spans="1:38" ht="24.95" customHeight="1" thickBot="1">
      <c r="A17" s="29">
        <v>10</v>
      </c>
      <c r="B17" s="21" t="s">
        <v>90</v>
      </c>
      <c r="C17" s="17" t="s">
        <v>13</v>
      </c>
      <c r="D17" s="18" t="s">
        <v>78</v>
      </c>
      <c r="E17" s="19">
        <v>0</v>
      </c>
      <c r="F17" s="17" t="s">
        <v>2</v>
      </c>
      <c r="G17" s="18" t="s">
        <v>78</v>
      </c>
      <c r="H17" s="19" t="s">
        <v>13</v>
      </c>
      <c r="I17" s="17" t="s">
        <v>13</v>
      </c>
      <c r="J17" s="18" t="s">
        <v>13</v>
      </c>
      <c r="K17" s="19">
        <v>0</v>
      </c>
      <c r="L17" s="17" t="s">
        <v>78</v>
      </c>
      <c r="M17" s="18" t="s">
        <v>13</v>
      </c>
      <c r="N17" s="66" t="s">
        <v>13</v>
      </c>
      <c r="O17" s="17" t="s">
        <v>78</v>
      </c>
      <c r="P17" s="18" t="s">
        <v>78</v>
      </c>
      <c r="Q17" s="19" t="s">
        <v>14</v>
      </c>
      <c r="R17" s="17" t="s">
        <v>78</v>
      </c>
      <c r="S17" s="18" t="s">
        <v>2</v>
      </c>
      <c r="T17" s="19">
        <v>8</v>
      </c>
      <c r="U17" s="17" t="s">
        <v>78</v>
      </c>
      <c r="V17" s="18" t="s">
        <v>13</v>
      </c>
      <c r="W17" s="66" t="s">
        <v>2</v>
      </c>
      <c r="X17" s="17" t="s">
        <v>13</v>
      </c>
      <c r="Y17" s="18" t="s">
        <v>78</v>
      </c>
      <c r="Z17" s="19">
        <v>0</v>
      </c>
      <c r="AA17" s="17" t="s">
        <v>78</v>
      </c>
      <c r="AB17" s="18" t="s">
        <v>13</v>
      </c>
      <c r="AC17" s="19">
        <v>0</v>
      </c>
      <c r="AD17" s="28"/>
      <c r="AE17" s="26"/>
      <c r="AF17" s="19"/>
      <c r="AG17" s="21">
        <v>20</v>
      </c>
      <c r="AH17" s="22">
        <v>113</v>
      </c>
      <c r="AI17" s="29">
        <v>9</v>
      </c>
      <c r="AJ17" s="24">
        <v>133</v>
      </c>
      <c r="AK17" s="25">
        <v>10</v>
      </c>
      <c r="AL17" s="1"/>
    </row>
    <row r="18" spans="1:38" ht="24.95" customHeight="1" thickBot="1">
      <c r="A18" s="29">
        <v>11</v>
      </c>
      <c r="B18" s="21" t="s">
        <v>87</v>
      </c>
      <c r="C18" s="17" t="s">
        <v>13</v>
      </c>
      <c r="D18" s="18" t="s">
        <v>78</v>
      </c>
      <c r="E18" s="19">
        <v>0</v>
      </c>
      <c r="F18" s="17" t="s">
        <v>13</v>
      </c>
      <c r="G18" s="18" t="s">
        <v>78</v>
      </c>
      <c r="H18" s="19" t="s">
        <v>14</v>
      </c>
      <c r="I18" s="17" t="s">
        <v>13</v>
      </c>
      <c r="J18" s="18" t="s">
        <v>13</v>
      </c>
      <c r="K18" s="19">
        <v>0</v>
      </c>
      <c r="L18" s="17" t="s">
        <v>78</v>
      </c>
      <c r="M18" s="18" t="s">
        <v>13</v>
      </c>
      <c r="N18" s="66" t="s">
        <v>13</v>
      </c>
      <c r="O18" s="17" t="s">
        <v>78</v>
      </c>
      <c r="P18" s="18" t="s">
        <v>13</v>
      </c>
      <c r="Q18" s="19">
        <v>0</v>
      </c>
      <c r="R18" s="17" t="s">
        <v>78</v>
      </c>
      <c r="S18" s="18" t="s">
        <v>13</v>
      </c>
      <c r="T18" s="19">
        <v>12</v>
      </c>
      <c r="U18" s="17" t="s">
        <v>77</v>
      </c>
      <c r="V18" s="18" t="s">
        <v>13</v>
      </c>
      <c r="W18" s="66" t="s">
        <v>13</v>
      </c>
      <c r="X18" s="17" t="s">
        <v>13</v>
      </c>
      <c r="Y18" s="18" t="s">
        <v>78</v>
      </c>
      <c r="Z18" s="19">
        <v>0</v>
      </c>
      <c r="AA18" s="17" t="s">
        <v>77</v>
      </c>
      <c r="AB18" s="18" t="s">
        <v>78</v>
      </c>
      <c r="AC18" s="19">
        <v>0</v>
      </c>
      <c r="AD18" s="28"/>
      <c r="AE18" s="26"/>
      <c r="AF18" s="19"/>
      <c r="AG18" s="21">
        <v>21</v>
      </c>
      <c r="AH18" s="22">
        <v>102</v>
      </c>
      <c r="AI18" s="29">
        <v>11</v>
      </c>
      <c r="AJ18" s="24">
        <v>123</v>
      </c>
      <c r="AK18" s="25">
        <v>11</v>
      </c>
      <c r="AL18" s="1"/>
    </row>
    <row r="19" spans="1:38" ht="24.95" customHeight="1" thickBot="1">
      <c r="A19" s="29">
        <v>11</v>
      </c>
      <c r="B19" s="21" t="s">
        <v>81</v>
      </c>
      <c r="C19" s="17" t="s">
        <v>13</v>
      </c>
      <c r="D19" s="18" t="s">
        <v>78</v>
      </c>
      <c r="E19" s="19">
        <v>0</v>
      </c>
      <c r="F19" s="17" t="s">
        <v>13</v>
      </c>
      <c r="G19" s="18" t="s">
        <v>77</v>
      </c>
      <c r="H19" s="19" t="s">
        <v>13</v>
      </c>
      <c r="I19" s="17" t="s">
        <v>13</v>
      </c>
      <c r="J19" s="18" t="s">
        <v>13</v>
      </c>
      <c r="K19" s="19">
        <v>0</v>
      </c>
      <c r="L19" s="17" t="s">
        <v>78</v>
      </c>
      <c r="M19" s="18" t="s">
        <v>2</v>
      </c>
      <c r="N19" s="66" t="s">
        <v>2</v>
      </c>
      <c r="O19" s="17" t="s">
        <v>78</v>
      </c>
      <c r="P19" s="18" t="s">
        <v>78</v>
      </c>
      <c r="Q19" s="19" t="s">
        <v>14</v>
      </c>
      <c r="R19" s="17" t="s">
        <v>77</v>
      </c>
      <c r="S19" s="18" t="s">
        <v>78</v>
      </c>
      <c r="T19" s="19">
        <v>20</v>
      </c>
      <c r="U19" s="17" t="s">
        <v>2</v>
      </c>
      <c r="V19" s="18" t="s">
        <v>78</v>
      </c>
      <c r="W19" s="66">
        <v>0</v>
      </c>
      <c r="X19" s="17" t="s">
        <v>91</v>
      </c>
      <c r="Y19" s="18" t="s">
        <v>78</v>
      </c>
      <c r="Z19" s="19">
        <v>0</v>
      </c>
      <c r="AA19" s="17" t="s">
        <v>77</v>
      </c>
      <c r="AB19" s="18" t="s">
        <v>2</v>
      </c>
      <c r="AC19" s="19">
        <v>0</v>
      </c>
      <c r="AD19" s="28"/>
      <c r="AE19" s="26"/>
      <c r="AF19" s="19"/>
      <c r="AG19" s="21">
        <v>30</v>
      </c>
      <c r="AH19" s="22">
        <v>93</v>
      </c>
      <c r="AI19" s="29">
        <v>13</v>
      </c>
      <c r="AJ19" s="24">
        <v>123</v>
      </c>
      <c r="AK19" s="25">
        <v>11</v>
      </c>
      <c r="AL19" s="1"/>
    </row>
    <row r="20" spans="1:38" ht="24.95" customHeight="1" thickBot="1">
      <c r="A20" s="29">
        <v>13</v>
      </c>
      <c r="B20" s="21" t="s">
        <v>85</v>
      </c>
      <c r="C20" s="17" t="s">
        <v>13</v>
      </c>
      <c r="D20" s="18" t="s">
        <v>78</v>
      </c>
      <c r="E20" s="19">
        <v>0</v>
      </c>
      <c r="F20" s="17" t="s">
        <v>78</v>
      </c>
      <c r="G20" s="18" t="s">
        <v>13</v>
      </c>
      <c r="H20" s="19">
        <v>0</v>
      </c>
      <c r="I20" s="17" t="s">
        <v>78</v>
      </c>
      <c r="J20" s="18" t="s">
        <v>13</v>
      </c>
      <c r="K20" s="19">
        <v>0</v>
      </c>
      <c r="L20" s="17" t="s">
        <v>78</v>
      </c>
      <c r="M20" s="18" t="s">
        <v>13</v>
      </c>
      <c r="N20" s="66" t="s">
        <v>13</v>
      </c>
      <c r="O20" s="17" t="s">
        <v>13</v>
      </c>
      <c r="P20" s="18" t="s">
        <v>13</v>
      </c>
      <c r="Q20" s="19" t="s">
        <v>2</v>
      </c>
      <c r="R20" s="17" t="s">
        <v>78</v>
      </c>
      <c r="S20" s="18" t="s">
        <v>2</v>
      </c>
      <c r="T20" s="19">
        <v>8</v>
      </c>
      <c r="U20" s="17" t="s">
        <v>78</v>
      </c>
      <c r="V20" s="18" t="s">
        <v>13</v>
      </c>
      <c r="W20" s="66" t="s">
        <v>2</v>
      </c>
      <c r="X20" s="17" t="s">
        <v>13</v>
      </c>
      <c r="Y20" s="18" t="s">
        <v>13</v>
      </c>
      <c r="Z20" s="19" t="s">
        <v>2</v>
      </c>
      <c r="AA20" s="17" t="s">
        <v>13</v>
      </c>
      <c r="AB20" s="18" t="s">
        <v>78</v>
      </c>
      <c r="AC20" s="19">
        <v>0</v>
      </c>
      <c r="AD20" s="28"/>
      <c r="AE20" s="26"/>
      <c r="AF20" s="19"/>
      <c r="AG20" s="21">
        <v>19</v>
      </c>
      <c r="AH20" s="22">
        <v>99</v>
      </c>
      <c r="AI20" s="29">
        <v>12</v>
      </c>
      <c r="AJ20" s="24">
        <v>118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 t="s">
        <v>2</v>
      </c>
      <c r="F21" s="17"/>
      <c r="G21" s="18"/>
      <c r="H21" s="19">
        <v>0</v>
      </c>
      <c r="I21" s="17"/>
      <c r="J21" s="18"/>
      <c r="K21" s="19">
        <v>0</v>
      </c>
      <c r="L21" s="17"/>
      <c r="M21" s="18"/>
      <c r="N21" s="66">
        <v>0</v>
      </c>
      <c r="O21" s="17"/>
      <c r="P21" s="18"/>
      <c r="Q21" s="19" t="s">
        <v>2</v>
      </c>
      <c r="R21" s="17"/>
      <c r="S21" s="18"/>
      <c r="T21" s="19">
        <v>0</v>
      </c>
      <c r="U21" s="17"/>
      <c r="V21" s="18"/>
      <c r="W21" s="66">
        <v>0</v>
      </c>
      <c r="X21" s="17"/>
      <c r="Y21" s="18"/>
      <c r="Z21" s="19" t="s">
        <v>2</v>
      </c>
      <c r="AA21" s="17"/>
      <c r="AB21" s="18"/>
      <c r="AC21" s="19" t="s">
        <v>2</v>
      </c>
      <c r="AD21" s="28"/>
      <c r="AE21" s="26"/>
      <c r="AF21" s="19"/>
      <c r="AG21" s="21">
        <v>12</v>
      </c>
      <c r="AH21" s="22">
        <v>24</v>
      </c>
      <c r="AI21" s="29">
        <v>14</v>
      </c>
      <c r="AJ21" s="24">
        <v>36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 t="s">
        <v>2</v>
      </c>
      <c r="F22" s="17"/>
      <c r="G22" s="18"/>
      <c r="H22" s="19">
        <v>0</v>
      </c>
      <c r="I22" s="17"/>
      <c r="J22" s="18"/>
      <c r="K22" s="19">
        <v>0</v>
      </c>
      <c r="L22" s="17"/>
      <c r="M22" s="18"/>
      <c r="N22" s="66">
        <v>0</v>
      </c>
      <c r="O22" s="17"/>
      <c r="P22" s="18"/>
      <c r="Q22" s="19" t="s">
        <v>2</v>
      </c>
      <c r="R22" s="17"/>
      <c r="S22" s="18"/>
      <c r="T22" s="19">
        <v>0</v>
      </c>
      <c r="U22" s="17"/>
      <c r="V22" s="18"/>
      <c r="W22" s="66">
        <v>0</v>
      </c>
      <c r="X22" s="17"/>
      <c r="Y22" s="18"/>
      <c r="Z22" s="19" t="s">
        <v>2</v>
      </c>
      <c r="AA22" s="17"/>
      <c r="AB22" s="18"/>
      <c r="AC22" s="19" t="s">
        <v>2</v>
      </c>
      <c r="AD22" s="28"/>
      <c r="AE22" s="26"/>
      <c r="AF22" s="19"/>
      <c r="AG22" s="21">
        <v>12</v>
      </c>
      <c r="AH22" s="22">
        <v>24</v>
      </c>
      <c r="AI22" s="29">
        <v>14</v>
      </c>
      <c r="AJ22" s="24">
        <v>36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 t="s">
        <v>2</v>
      </c>
      <c r="F23" s="17"/>
      <c r="G23" s="18"/>
      <c r="H23" s="19">
        <v>0</v>
      </c>
      <c r="I23" s="17"/>
      <c r="J23" s="18"/>
      <c r="K23" s="19">
        <v>0</v>
      </c>
      <c r="L23" s="17"/>
      <c r="M23" s="18"/>
      <c r="N23" s="66">
        <v>0</v>
      </c>
      <c r="O23" s="17"/>
      <c r="P23" s="18"/>
      <c r="Q23" s="19" t="s">
        <v>2</v>
      </c>
      <c r="R23" s="17"/>
      <c r="S23" s="18"/>
      <c r="T23" s="19">
        <v>0</v>
      </c>
      <c r="U23" s="17"/>
      <c r="V23" s="18"/>
      <c r="W23" s="66">
        <v>0</v>
      </c>
      <c r="X23" s="17"/>
      <c r="Y23" s="18"/>
      <c r="Z23" s="19" t="s">
        <v>2</v>
      </c>
      <c r="AA23" s="17"/>
      <c r="AB23" s="18"/>
      <c r="AC23" s="19" t="s">
        <v>2</v>
      </c>
      <c r="AD23" s="28"/>
      <c r="AE23" s="26"/>
      <c r="AF23" s="19"/>
      <c r="AG23" s="21">
        <v>12</v>
      </c>
      <c r="AH23" s="22">
        <v>24</v>
      </c>
      <c r="AI23" s="29">
        <v>14</v>
      </c>
      <c r="AJ23" s="24">
        <v>36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 t="s">
        <v>2</v>
      </c>
      <c r="F24" s="17"/>
      <c r="G24" s="18"/>
      <c r="H24" s="19">
        <v>0</v>
      </c>
      <c r="I24" s="17"/>
      <c r="J24" s="18"/>
      <c r="K24" s="19">
        <v>0</v>
      </c>
      <c r="L24" s="17"/>
      <c r="M24" s="18"/>
      <c r="N24" s="66">
        <v>0</v>
      </c>
      <c r="O24" s="17"/>
      <c r="P24" s="18"/>
      <c r="Q24" s="19" t="s">
        <v>2</v>
      </c>
      <c r="R24" s="17"/>
      <c r="S24" s="18"/>
      <c r="T24" s="19">
        <v>0</v>
      </c>
      <c r="U24" s="17"/>
      <c r="V24" s="18"/>
      <c r="W24" s="66">
        <v>0</v>
      </c>
      <c r="X24" s="17"/>
      <c r="Y24" s="18"/>
      <c r="Z24" s="19" t="s">
        <v>2</v>
      </c>
      <c r="AA24" s="17"/>
      <c r="AB24" s="18"/>
      <c r="AC24" s="19" t="s">
        <v>2</v>
      </c>
      <c r="AD24" s="28"/>
      <c r="AE24" s="26"/>
      <c r="AF24" s="19"/>
      <c r="AG24" s="21">
        <v>12</v>
      </c>
      <c r="AH24" s="22">
        <v>24</v>
      </c>
      <c r="AI24" s="29">
        <v>14</v>
      </c>
      <c r="AJ24" s="24">
        <v>36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 t="s">
        <v>2</v>
      </c>
      <c r="F25" s="17"/>
      <c r="G25" s="18"/>
      <c r="H25" s="19">
        <v>0</v>
      </c>
      <c r="I25" s="17"/>
      <c r="J25" s="18"/>
      <c r="K25" s="19">
        <v>0</v>
      </c>
      <c r="L25" s="17"/>
      <c r="M25" s="18"/>
      <c r="N25" s="66">
        <v>0</v>
      </c>
      <c r="O25" s="17"/>
      <c r="P25" s="18"/>
      <c r="Q25" s="19" t="s">
        <v>2</v>
      </c>
      <c r="R25" s="17"/>
      <c r="S25" s="18"/>
      <c r="T25" s="19">
        <v>0</v>
      </c>
      <c r="U25" s="17"/>
      <c r="V25" s="18"/>
      <c r="W25" s="66">
        <v>0</v>
      </c>
      <c r="X25" s="17"/>
      <c r="Y25" s="18"/>
      <c r="Z25" s="19" t="s">
        <v>2</v>
      </c>
      <c r="AA25" s="17"/>
      <c r="AB25" s="18"/>
      <c r="AC25" s="19" t="s">
        <v>2</v>
      </c>
      <c r="AD25" s="28"/>
      <c r="AE25" s="26"/>
      <c r="AF25" s="19"/>
      <c r="AG25" s="21">
        <v>12</v>
      </c>
      <c r="AH25" s="22">
        <v>24</v>
      </c>
      <c r="AI25" s="29">
        <v>14</v>
      </c>
      <c r="AJ25" s="24">
        <v>36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 t="s">
        <v>2</v>
      </c>
      <c r="F26" s="17"/>
      <c r="G26" s="18"/>
      <c r="H26" s="19">
        <v>0</v>
      </c>
      <c r="I26" s="17"/>
      <c r="J26" s="18"/>
      <c r="K26" s="19">
        <v>0</v>
      </c>
      <c r="L26" s="17"/>
      <c r="M26" s="18"/>
      <c r="N26" s="66">
        <v>0</v>
      </c>
      <c r="O26" s="17"/>
      <c r="P26" s="18"/>
      <c r="Q26" s="19" t="s">
        <v>2</v>
      </c>
      <c r="R26" s="17"/>
      <c r="S26" s="18"/>
      <c r="T26" s="19">
        <v>0</v>
      </c>
      <c r="U26" s="17"/>
      <c r="V26" s="18"/>
      <c r="W26" s="66">
        <v>0</v>
      </c>
      <c r="X26" s="17"/>
      <c r="Y26" s="18"/>
      <c r="Z26" s="19" t="s">
        <v>2</v>
      </c>
      <c r="AA26" s="17"/>
      <c r="AB26" s="18"/>
      <c r="AC26" s="19" t="s">
        <v>2</v>
      </c>
      <c r="AD26" s="28"/>
      <c r="AE26" s="26"/>
      <c r="AF26" s="19"/>
      <c r="AG26" s="21">
        <v>12</v>
      </c>
      <c r="AH26" s="22">
        <v>24</v>
      </c>
      <c r="AI26" s="29">
        <v>14</v>
      </c>
      <c r="AJ26" s="24">
        <v>36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 t="s">
        <v>2</v>
      </c>
      <c r="F27" s="17"/>
      <c r="G27" s="18"/>
      <c r="H27" s="19">
        <v>0</v>
      </c>
      <c r="I27" s="17"/>
      <c r="J27" s="18"/>
      <c r="K27" s="19">
        <v>0</v>
      </c>
      <c r="L27" s="17"/>
      <c r="M27" s="18"/>
      <c r="N27" s="66">
        <v>0</v>
      </c>
      <c r="O27" s="17"/>
      <c r="P27" s="18"/>
      <c r="Q27" s="19" t="s">
        <v>2</v>
      </c>
      <c r="R27" s="17"/>
      <c r="S27" s="18"/>
      <c r="T27" s="19">
        <v>0</v>
      </c>
      <c r="U27" s="17"/>
      <c r="V27" s="18"/>
      <c r="W27" s="66">
        <v>0</v>
      </c>
      <c r="X27" s="17"/>
      <c r="Y27" s="18"/>
      <c r="Z27" s="19" t="s">
        <v>2</v>
      </c>
      <c r="AA27" s="17"/>
      <c r="AB27" s="18"/>
      <c r="AC27" s="19" t="s">
        <v>2</v>
      </c>
      <c r="AD27" s="28"/>
      <c r="AE27" s="26"/>
      <c r="AF27" s="19"/>
      <c r="AG27" s="21">
        <v>12</v>
      </c>
      <c r="AH27" s="22">
        <v>24</v>
      </c>
      <c r="AI27" s="29">
        <v>14</v>
      </c>
      <c r="AJ27" s="24">
        <v>36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157</v>
      </c>
      <c r="AI8" s="29">
        <f>'10.Spieltag'!AK8</f>
        <v>1</v>
      </c>
      <c r="AJ8" s="24">
        <f t="shared" ref="AJ8" si="8">AG8+AH8</f>
        <v>202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'10.Spieltag'!AJ9</f>
        <v>152</v>
      </c>
      <c r="AI9" s="29">
        <f>'10.Spieltag'!AK9</f>
        <v>2</v>
      </c>
      <c r="AJ9" s="24">
        <f t="shared" ref="AJ9:AJ25" si="14">AG9+AH9</f>
        <v>197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'10.Spieltag'!AJ10</f>
        <v>151</v>
      </c>
      <c r="AI10" s="29">
        <f>'10.Spieltag'!AK10</f>
        <v>3</v>
      </c>
      <c r="AJ10" s="24">
        <f t="shared" si="14"/>
        <v>196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'10.Spieltag'!AJ11</f>
        <v>150</v>
      </c>
      <c r="AI11" s="29">
        <f>'10.Spieltag'!AK11</f>
        <v>4</v>
      </c>
      <c r="AJ11" s="24">
        <f t="shared" si="14"/>
        <v>195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'10.Spieltag'!AJ12</f>
        <v>148</v>
      </c>
      <c r="AI12" s="29">
        <f>'10.Spieltag'!AK12</f>
        <v>5</v>
      </c>
      <c r="AJ12" s="24">
        <f t="shared" si="14"/>
        <v>193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'10.Spieltag'!AJ13</f>
        <v>142</v>
      </c>
      <c r="AI13" s="29">
        <f>'10.Spieltag'!AK13</f>
        <v>6</v>
      </c>
      <c r="AJ13" s="24">
        <f t="shared" si="14"/>
        <v>187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'10.Spieltag'!AJ14</f>
        <v>139</v>
      </c>
      <c r="AI14" s="29">
        <f>'10.Spieltag'!AK14</f>
        <v>7</v>
      </c>
      <c r="AJ14" s="24">
        <f t="shared" si="14"/>
        <v>184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'10.Spieltag'!AJ15</f>
        <v>136</v>
      </c>
      <c r="AI15" s="29">
        <f>'10.Spieltag'!AK15</f>
        <v>8</v>
      </c>
      <c r="AJ15" s="24">
        <f t="shared" si="14"/>
        <v>181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'10.Spieltag'!AJ16</f>
        <v>136</v>
      </c>
      <c r="AI16" s="29">
        <f>'10.Spieltag'!AK16</f>
        <v>8</v>
      </c>
      <c r="AJ16" s="24">
        <f t="shared" si="14"/>
        <v>181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'10.Spieltag'!AJ17</f>
        <v>133</v>
      </c>
      <c r="AI17" s="29">
        <f>'10.Spieltag'!AK17</f>
        <v>10</v>
      </c>
      <c r="AJ17" s="24">
        <f t="shared" si="14"/>
        <v>178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'10.Spieltag'!AJ18</f>
        <v>123</v>
      </c>
      <c r="AI18" s="29">
        <f>'10.Spieltag'!AK18</f>
        <v>11</v>
      </c>
      <c r="AJ18" s="24">
        <f t="shared" si="14"/>
        <v>168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'10.Spieltag'!AJ19</f>
        <v>123</v>
      </c>
      <c r="AI19" s="29">
        <f>'10.Spieltag'!AK19</f>
        <v>11</v>
      </c>
      <c r="AJ19" s="24">
        <f t="shared" si="14"/>
        <v>168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'10.Spieltag'!AJ20</f>
        <v>118</v>
      </c>
      <c r="AI20" s="29">
        <f>'10.Spieltag'!AK20</f>
        <v>13</v>
      </c>
      <c r="AJ20" s="24">
        <f t="shared" si="14"/>
        <v>163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'10.Spieltag'!AJ21</f>
        <v>36</v>
      </c>
      <c r="AI21" s="29">
        <f>'10.Spieltag'!AK21</f>
        <v>14</v>
      </c>
      <c r="AJ21" s="24">
        <f t="shared" si="14"/>
        <v>81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'10.Spieltag'!AJ22</f>
        <v>36</v>
      </c>
      <c r="AI22" s="29">
        <f>'10.Spieltag'!AK22</f>
        <v>14</v>
      </c>
      <c r="AJ22" s="24">
        <f t="shared" si="14"/>
        <v>81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'10.Spieltag'!AJ23</f>
        <v>36</v>
      </c>
      <c r="AI23" s="29">
        <f>'10.Spieltag'!AK23</f>
        <v>14</v>
      </c>
      <c r="AJ23" s="24">
        <f t="shared" si="14"/>
        <v>81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'10.Spieltag'!AJ24</f>
        <v>36</v>
      </c>
      <c r="AI24" s="29">
        <f>'10.Spieltag'!AK24</f>
        <v>14</v>
      </c>
      <c r="AJ24" s="24">
        <f t="shared" si="14"/>
        <v>81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'10.Spieltag'!AJ25</f>
        <v>36</v>
      </c>
      <c r="AI25" s="29">
        <f>'10.Spieltag'!AK25</f>
        <v>14</v>
      </c>
      <c r="AJ25" s="24">
        <f t="shared" si="14"/>
        <v>81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36</v>
      </c>
      <c r="AI26" s="29">
        <f>'10.Spieltag'!AK26</f>
        <v>14</v>
      </c>
      <c r="AJ26" s="24">
        <f t="shared" ref="AJ26" si="17">AG26+AH26</f>
        <v>81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36</v>
      </c>
      <c r="AI27" s="29">
        <f>'10.Spieltag'!AK27</f>
        <v>14</v>
      </c>
      <c r="AJ27" s="24">
        <f t="shared" ref="AJ27" si="20">AG27+AH27</f>
        <v>81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202</v>
      </c>
      <c r="AI8" s="29">
        <f>'11.Spieltag'!AK8</f>
        <v>1</v>
      </c>
      <c r="AJ8" s="24">
        <f t="shared" ref="AJ8" si="8">AG8+AH8</f>
        <v>247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197</v>
      </c>
      <c r="AI9" s="29">
        <f>'11.Spieltag'!AK9</f>
        <v>2</v>
      </c>
      <c r="AJ9" s="24">
        <f t="shared" ref="AJ9:AJ25" si="14">AG9+AH9</f>
        <v>242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196</v>
      </c>
      <c r="AI10" s="29">
        <f>'11.Spieltag'!AK10</f>
        <v>3</v>
      </c>
      <c r="AJ10" s="24">
        <f t="shared" si="14"/>
        <v>241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195</v>
      </c>
      <c r="AI11" s="29">
        <f>'11.Spieltag'!AK11</f>
        <v>4</v>
      </c>
      <c r="AJ11" s="24">
        <f t="shared" si="14"/>
        <v>240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193</v>
      </c>
      <c r="AI12" s="29">
        <f>'11.Spieltag'!AK12</f>
        <v>5</v>
      </c>
      <c r="AJ12" s="24">
        <f t="shared" si="14"/>
        <v>238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187</v>
      </c>
      <c r="AI13" s="29">
        <f>'11.Spieltag'!AK13</f>
        <v>6</v>
      </c>
      <c r="AJ13" s="24">
        <f t="shared" si="14"/>
        <v>232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184</v>
      </c>
      <c r="AI14" s="29">
        <f>'11.Spieltag'!AK14</f>
        <v>7</v>
      </c>
      <c r="AJ14" s="24">
        <f t="shared" si="14"/>
        <v>229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181</v>
      </c>
      <c r="AI15" s="29">
        <f>'11.Spieltag'!AK15</f>
        <v>8</v>
      </c>
      <c r="AJ15" s="24">
        <f t="shared" si="14"/>
        <v>226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181</v>
      </c>
      <c r="AI16" s="29">
        <f>'11.Spieltag'!AK16</f>
        <v>8</v>
      </c>
      <c r="AJ16" s="24">
        <f t="shared" si="14"/>
        <v>226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178</v>
      </c>
      <c r="AI17" s="29">
        <f>'11.Spieltag'!AK17</f>
        <v>10</v>
      </c>
      <c r="AJ17" s="24">
        <f t="shared" si="14"/>
        <v>223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168</v>
      </c>
      <c r="AI18" s="29">
        <f>'11.Spieltag'!AK18</f>
        <v>11</v>
      </c>
      <c r="AJ18" s="24">
        <f t="shared" si="14"/>
        <v>213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168</v>
      </c>
      <c r="AI19" s="29">
        <f>'11.Spieltag'!AK19</f>
        <v>11</v>
      </c>
      <c r="AJ19" s="24">
        <f t="shared" si="14"/>
        <v>213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163</v>
      </c>
      <c r="AI20" s="29">
        <f>'11.Spieltag'!AK20</f>
        <v>13</v>
      </c>
      <c r="AJ20" s="24">
        <f t="shared" si="14"/>
        <v>208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81</v>
      </c>
      <c r="AI21" s="29">
        <f>'11.Spieltag'!AK21</f>
        <v>14</v>
      </c>
      <c r="AJ21" s="24">
        <f t="shared" si="14"/>
        <v>126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81</v>
      </c>
      <c r="AI22" s="29">
        <f>'11.Spieltag'!AK22</f>
        <v>14</v>
      </c>
      <c r="AJ22" s="24">
        <f t="shared" si="14"/>
        <v>126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81</v>
      </c>
      <c r="AI23" s="29">
        <f>'11.Spieltag'!AK23</f>
        <v>14</v>
      </c>
      <c r="AJ23" s="24">
        <f t="shared" si="14"/>
        <v>126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81</v>
      </c>
      <c r="AI24" s="29">
        <f>'11.Spieltag'!AK24</f>
        <v>14</v>
      </c>
      <c r="AJ24" s="24">
        <f t="shared" si="14"/>
        <v>126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81</v>
      </c>
      <c r="AI25" s="29">
        <f>'11.Spieltag'!AK25</f>
        <v>14</v>
      </c>
      <c r="AJ25" s="24">
        <f t="shared" si="14"/>
        <v>126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81</v>
      </c>
      <c r="AI26" s="29">
        <f>'11.Spieltag'!AK26</f>
        <v>14</v>
      </c>
      <c r="AJ26" s="24">
        <f t="shared" ref="AJ26" si="17">AG26+AH26</f>
        <v>126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81</v>
      </c>
      <c r="AI27" s="29">
        <f>'11.Spieltag'!AK27</f>
        <v>14</v>
      </c>
      <c r="AJ27" s="24">
        <f t="shared" ref="AJ27" si="20">AG27+AH27</f>
        <v>126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247</v>
      </c>
      <c r="AI8" s="29">
        <f>'12.Spieltag'!AK8</f>
        <v>1</v>
      </c>
      <c r="AJ8" s="24">
        <f t="shared" ref="AJ8" si="8">AG8+AH8</f>
        <v>292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242</v>
      </c>
      <c r="AI9" s="29">
        <f>'12.Spieltag'!AK9</f>
        <v>2</v>
      </c>
      <c r="AJ9" s="24">
        <f t="shared" ref="AJ9:AJ25" si="14">AG9+AH9</f>
        <v>287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241</v>
      </c>
      <c r="AI10" s="29">
        <f>'12.Spieltag'!AK10</f>
        <v>3</v>
      </c>
      <c r="AJ10" s="24">
        <f t="shared" si="14"/>
        <v>286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240</v>
      </c>
      <c r="AI11" s="29">
        <f>'12.Spieltag'!AK11</f>
        <v>4</v>
      </c>
      <c r="AJ11" s="24">
        <f t="shared" si="14"/>
        <v>285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238</v>
      </c>
      <c r="AI12" s="29">
        <f>'12.Spieltag'!AK12</f>
        <v>5</v>
      </c>
      <c r="AJ12" s="24">
        <f t="shared" si="14"/>
        <v>283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232</v>
      </c>
      <c r="AI13" s="29">
        <f>'12.Spieltag'!AK13</f>
        <v>6</v>
      </c>
      <c r="AJ13" s="24">
        <f t="shared" si="14"/>
        <v>277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229</v>
      </c>
      <c r="AI14" s="29">
        <f>'12.Spieltag'!AK14</f>
        <v>7</v>
      </c>
      <c r="AJ14" s="24">
        <f t="shared" si="14"/>
        <v>274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226</v>
      </c>
      <c r="AI15" s="29">
        <f>'12.Spieltag'!AK15</f>
        <v>8</v>
      </c>
      <c r="AJ15" s="24">
        <f t="shared" si="14"/>
        <v>271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226</v>
      </c>
      <c r="AI16" s="29">
        <f>'12.Spieltag'!AK16</f>
        <v>8</v>
      </c>
      <c r="AJ16" s="24">
        <f t="shared" si="14"/>
        <v>271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223</v>
      </c>
      <c r="AI17" s="29">
        <f>'12.Spieltag'!AK17</f>
        <v>10</v>
      </c>
      <c r="AJ17" s="24">
        <f t="shared" si="14"/>
        <v>268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213</v>
      </c>
      <c r="AI18" s="29">
        <f>'12.Spieltag'!AK18</f>
        <v>11</v>
      </c>
      <c r="AJ18" s="24">
        <f t="shared" si="14"/>
        <v>258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213</v>
      </c>
      <c r="AI19" s="29">
        <f>'12.Spieltag'!AK19</f>
        <v>11</v>
      </c>
      <c r="AJ19" s="24">
        <f t="shared" si="14"/>
        <v>258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208</v>
      </c>
      <c r="AI20" s="29">
        <f>'12.Spieltag'!AK20</f>
        <v>13</v>
      </c>
      <c r="AJ20" s="24">
        <f t="shared" si="14"/>
        <v>253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126</v>
      </c>
      <c r="AI21" s="29">
        <f>'12.Spieltag'!AK21</f>
        <v>14</v>
      </c>
      <c r="AJ21" s="24">
        <f t="shared" si="14"/>
        <v>171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126</v>
      </c>
      <c r="AI22" s="29">
        <f>'12.Spieltag'!AK22</f>
        <v>14</v>
      </c>
      <c r="AJ22" s="24">
        <f t="shared" si="14"/>
        <v>171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126</v>
      </c>
      <c r="AI23" s="29">
        <f>'12.Spieltag'!AK23</f>
        <v>14</v>
      </c>
      <c r="AJ23" s="24">
        <f t="shared" si="14"/>
        <v>171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126</v>
      </c>
      <c r="AI24" s="29">
        <f>'12.Spieltag'!AK24</f>
        <v>14</v>
      </c>
      <c r="AJ24" s="24">
        <f t="shared" si="14"/>
        <v>171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126</v>
      </c>
      <c r="AI25" s="29">
        <f>'12.Spieltag'!AK25</f>
        <v>14</v>
      </c>
      <c r="AJ25" s="24">
        <f t="shared" si="14"/>
        <v>171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126</v>
      </c>
      <c r="AI26" s="29">
        <f>'12.Spieltag'!AK26</f>
        <v>14</v>
      </c>
      <c r="AJ26" s="24">
        <f t="shared" ref="AJ26" si="17">AG26+AH26</f>
        <v>171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126</v>
      </c>
      <c r="AI27" s="29">
        <f>'12.Spieltag'!AK27</f>
        <v>14</v>
      </c>
      <c r="AJ27" s="24">
        <f t="shared" ref="AJ27" si="20">AG27+AH27</f>
        <v>171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292</v>
      </c>
      <c r="AI8" s="29">
        <f>'13.Spieltag'!AK8</f>
        <v>1</v>
      </c>
      <c r="AJ8" s="24">
        <f t="shared" ref="AJ8" si="8">AG8+AH8</f>
        <v>337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287</v>
      </c>
      <c r="AI9" s="29">
        <f>'13.Spieltag'!AK9</f>
        <v>2</v>
      </c>
      <c r="AJ9" s="24">
        <f t="shared" ref="AJ9:AJ25" si="14">AG9+AH9</f>
        <v>332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286</v>
      </c>
      <c r="AI10" s="29">
        <f>'13.Spieltag'!AK10</f>
        <v>3</v>
      </c>
      <c r="AJ10" s="24">
        <f t="shared" si="14"/>
        <v>331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285</v>
      </c>
      <c r="AI11" s="29">
        <f>'13.Spieltag'!AK11</f>
        <v>4</v>
      </c>
      <c r="AJ11" s="24">
        <f t="shared" si="14"/>
        <v>330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283</v>
      </c>
      <c r="AI12" s="29">
        <f>'13.Spieltag'!AK12</f>
        <v>5</v>
      </c>
      <c r="AJ12" s="24">
        <f t="shared" si="14"/>
        <v>328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277</v>
      </c>
      <c r="AI13" s="29">
        <f>'13.Spieltag'!AK13</f>
        <v>6</v>
      </c>
      <c r="AJ13" s="24">
        <f t="shared" si="14"/>
        <v>322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274</v>
      </c>
      <c r="AI14" s="29">
        <f>'13.Spieltag'!AK14</f>
        <v>7</v>
      </c>
      <c r="AJ14" s="24">
        <f t="shared" si="14"/>
        <v>319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271</v>
      </c>
      <c r="AI15" s="29">
        <f>'13.Spieltag'!AK15</f>
        <v>8</v>
      </c>
      <c r="AJ15" s="24">
        <f t="shared" si="14"/>
        <v>316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271</v>
      </c>
      <c r="AI16" s="29">
        <f>'13.Spieltag'!AK16</f>
        <v>8</v>
      </c>
      <c r="AJ16" s="24">
        <f t="shared" si="14"/>
        <v>316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268</v>
      </c>
      <c r="AI17" s="29">
        <f>'13.Spieltag'!AK17</f>
        <v>10</v>
      </c>
      <c r="AJ17" s="24">
        <f t="shared" si="14"/>
        <v>313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258</v>
      </c>
      <c r="AI18" s="29">
        <f>'13.Spieltag'!AK18</f>
        <v>11</v>
      </c>
      <c r="AJ18" s="24">
        <f t="shared" si="14"/>
        <v>303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258</v>
      </c>
      <c r="AI19" s="29">
        <f>'13.Spieltag'!AK19</f>
        <v>11</v>
      </c>
      <c r="AJ19" s="24">
        <f t="shared" si="14"/>
        <v>303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253</v>
      </c>
      <c r="AI20" s="29">
        <f>'13.Spieltag'!AK20</f>
        <v>13</v>
      </c>
      <c r="AJ20" s="24">
        <f t="shared" si="14"/>
        <v>298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171</v>
      </c>
      <c r="AI21" s="29">
        <f>'13.Spieltag'!AK21</f>
        <v>14</v>
      </c>
      <c r="AJ21" s="24">
        <f t="shared" si="14"/>
        <v>216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171</v>
      </c>
      <c r="AI22" s="29">
        <f>'13.Spieltag'!AK22</f>
        <v>14</v>
      </c>
      <c r="AJ22" s="24">
        <f t="shared" si="14"/>
        <v>216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171</v>
      </c>
      <c r="AI23" s="29">
        <f>'13.Spieltag'!AK23</f>
        <v>14</v>
      </c>
      <c r="AJ23" s="24">
        <f t="shared" si="14"/>
        <v>216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171</v>
      </c>
      <c r="AI24" s="29">
        <f>'13.Spieltag'!AK24</f>
        <v>14</v>
      </c>
      <c r="AJ24" s="24">
        <f t="shared" si="14"/>
        <v>216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171</v>
      </c>
      <c r="AI25" s="29">
        <f>'13.Spieltag'!AK25</f>
        <v>14</v>
      </c>
      <c r="AJ25" s="24">
        <f t="shared" si="14"/>
        <v>216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171</v>
      </c>
      <c r="AI26" s="29">
        <f>'13.Spieltag'!AK26</f>
        <v>14</v>
      </c>
      <c r="AJ26" s="24">
        <f t="shared" ref="AJ26" si="17">AG26+AH26</f>
        <v>216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171</v>
      </c>
      <c r="AI27" s="29">
        <f>'13.Spieltag'!AK27</f>
        <v>14</v>
      </c>
      <c r="AJ27" s="24">
        <f t="shared" ref="AJ27" si="20">AG27+AH27</f>
        <v>216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337</v>
      </c>
      <c r="AI8" s="29">
        <f>'14.Spieltag'!AK8</f>
        <v>1</v>
      </c>
      <c r="AJ8" s="24">
        <f t="shared" ref="AJ8" si="8">AG8+AH8</f>
        <v>382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332</v>
      </c>
      <c r="AI9" s="29">
        <f>'14.Spieltag'!AK9</f>
        <v>2</v>
      </c>
      <c r="AJ9" s="24">
        <f t="shared" ref="AJ9:AJ25" si="14">AG9+AH9</f>
        <v>377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331</v>
      </c>
      <c r="AI10" s="29">
        <f>'14.Spieltag'!AK10</f>
        <v>3</v>
      </c>
      <c r="AJ10" s="24">
        <f t="shared" si="14"/>
        <v>376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330</v>
      </c>
      <c r="AI11" s="29">
        <f>'14.Spieltag'!AK11</f>
        <v>4</v>
      </c>
      <c r="AJ11" s="24">
        <f t="shared" si="14"/>
        <v>375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328</v>
      </c>
      <c r="AI12" s="29">
        <f>'14.Spieltag'!AK12</f>
        <v>5</v>
      </c>
      <c r="AJ12" s="24">
        <f t="shared" si="14"/>
        <v>373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322</v>
      </c>
      <c r="AI13" s="29">
        <f>'14.Spieltag'!AK13</f>
        <v>6</v>
      </c>
      <c r="AJ13" s="24">
        <f t="shared" si="14"/>
        <v>367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319</v>
      </c>
      <c r="AI14" s="29">
        <f>'14.Spieltag'!AK14</f>
        <v>7</v>
      </c>
      <c r="AJ14" s="24">
        <f t="shared" si="14"/>
        <v>364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316</v>
      </c>
      <c r="AI15" s="29">
        <f>'14.Spieltag'!AK15</f>
        <v>8</v>
      </c>
      <c r="AJ15" s="24">
        <f t="shared" si="14"/>
        <v>361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316</v>
      </c>
      <c r="AI16" s="29">
        <f>'14.Spieltag'!AK16</f>
        <v>8</v>
      </c>
      <c r="AJ16" s="24">
        <f t="shared" si="14"/>
        <v>361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313</v>
      </c>
      <c r="AI17" s="29">
        <f>'14.Spieltag'!AK17</f>
        <v>10</v>
      </c>
      <c r="AJ17" s="24">
        <f t="shared" si="14"/>
        <v>358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303</v>
      </c>
      <c r="AI18" s="29">
        <f>'14.Spieltag'!AK18</f>
        <v>11</v>
      </c>
      <c r="AJ18" s="24">
        <f t="shared" si="14"/>
        <v>348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303</v>
      </c>
      <c r="AI19" s="29">
        <f>'14.Spieltag'!AK19</f>
        <v>11</v>
      </c>
      <c r="AJ19" s="24">
        <f t="shared" si="14"/>
        <v>348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298</v>
      </c>
      <c r="AI20" s="29">
        <f>'14.Spieltag'!AK20</f>
        <v>13</v>
      </c>
      <c r="AJ20" s="24">
        <f t="shared" si="14"/>
        <v>343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216</v>
      </c>
      <c r="AI21" s="29">
        <f>'14.Spieltag'!AK21</f>
        <v>14</v>
      </c>
      <c r="AJ21" s="24">
        <f t="shared" si="14"/>
        <v>261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216</v>
      </c>
      <c r="AI22" s="29">
        <f>'14.Spieltag'!AK22</f>
        <v>14</v>
      </c>
      <c r="AJ22" s="24">
        <f t="shared" si="14"/>
        <v>261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216</v>
      </c>
      <c r="AI23" s="29">
        <f>'14.Spieltag'!AK23</f>
        <v>14</v>
      </c>
      <c r="AJ23" s="24">
        <f t="shared" si="14"/>
        <v>261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216</v>
      </c>
      <c r="AI24" s="29">
        <f>'14.Spieltag'!AK24</f>
        <v>14</v>
      </c>
      <c r="AJ24" s="24">
        <f t="shared" si="14"/>
        <v>261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216</v>
      </c>
      <c r="AI25" s="29">
        <f>'14.Spieltag'!AK25</f>
        <v>14</v>
      </c>
      <c r="AJ25" s="24">
        <f t="shared" si="14"/>
        <v>261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216</v>
      </c>
      <c r="AI26" s="29">
        <f>'14.Spieltag'!AK26</f>
        <v>14</v>
      </c>
      <c r="AJ26" s="24">
        <f t="shared" ref="AJ26" si="17">AG26+AH26</f>
        <v>261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216</v>
      </c>
      <c r="AI27" s="29">
        <f>'14.Spieltag'!AK27</f>
        <v>14</v>
      </c>
      <c r="AJ27" s="24">
        <f t="shared" ref="AJ27" si="20">AG27+AH27</f>
        <v>261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382</v>
      </c>
      <c r="AI8" s="29">
        <f>'15.Spieltag'!AK8</f>
        <v>1</v>
      </c>
      <c r="AJ8" s="24">
        <f t="shared" ref="AJ8" si="8">AG8+AH8</f>
        <v>427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377</v>
      </c>
      <c r="AI9" s="29">
        <f>'15.Spieltag'!AK9</f>
        <v>2</v>
      </c>
      <c r="AJ9" s="24">
        <f t="shared" ref="AJ9:AJ25" si="14">AG9+AH9</f>
        <v>422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376</v>
      </c>
      <c r="AI10" s="29">
        <f>'15.Spieltag'!AK10</f>
        <v>3</v>
      </c>
      <c r="AJ10" s="24">
        <f t="shared" si="14"/>
        <v>421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375</v>
      </c>
      <c r="AI11" s="29">
        <f>'15.Spieltag'!AK11</f>
        <v>4</v>
      </c>
      <c r="AJ11" s="24">
        <f t="shared" si="14"/>
        <v>420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373</v>
      </c>
      <c r="AI12" s="29">
        <f>'15.Spieltag'!AK12</f>
        <v>5</v>
      </c>
      <c r="AJ12" s="24">
        <f t="shared" si="14"/>
        <v>418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367</v>
      </c>
      <c r="AI13" s="29">
        <f>'15.Spieltag'!AK13</f>
        <v>6</v>
      </c>
      <c r="AJ13" s="24">
        <f t="shared" si="14"/>
        <v>412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364</v>
      </c>
      <c r="AI14" s="29">
        <f>'15.Spieltag'!AK14</f>
        <v>7</v>
      </c>
      <c r="AJ14" s="24">
        <f t="shared" si="14"/>
        <v>409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361</v>
      </c>
      <c r="AI15" s="29">
        <f>'15.Spieltag'!AK15</f>
        <v>8</v>
      </c>
      <c r="AJ15" s="24">
        <f t="shared" si="14"/>
        <v>406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361</v>
      </c>
      <c r="AI16" s="29">
        <f>'15.Spieltag'!AK16</f>
        <v>8</v>
      </c>
      <c r="AJ16" s="24">
        <f t="shared" si="14"/>
        <v>406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358</v>
      </c>
      <c r="AI17" s="29">
        <f>'15.Spieltag'!AK17</f>
        <v>10</v>
      </c>
      <c r="AJ17" s="24">
        <f t="shared" si="14"/>
        <v>403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348</v>
      </c>
      <c r="AI18" s="29">
        <f>'15.Spieltag'!AK18</f>
        <v>11</v>
      </c>
      <c r="AJ18" s="24">
        <f t="shared" si="14"/>
        <v>393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348</v>
      </c>
      <c r="AI19" s="29">
        <f>'15.Spieltag'!AK19</f>
        <v>11</v>
      </c>
      <c r="AJ19" s="24">
        <f t="shared" si="14"/>
        <v>393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343</v>
      </c>
      <c r="AI20" s="29">
        <f>'15.Spieltag'!AK20</f>
        <v>13</v>
      </c>
      <c r="AJ20" s="24">
        <f t="shared" si="14"/>
        <v>388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261</v>
      </c>
      <c r="AI21" s="29">
        <f>'15.Spieltag'!AK21</f>
        <v>14</v>
      </c>
      <c r="AJ21" s="24">
        <f t="shared" si="14"/>
        <v>306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261</v>
      </c>
      <c r="AI22" s="29">
        <f>'15.Spieltag'!AK22</f>
        <v>14</v>
      </c>
      <c r="AJ22" s="24">
        <f t="shared" si="14"/>
        <v>306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261</v>
      </c>
      <c r="AI23" s="29">
        <f>'15.Spieltag'!AK23</f>
        <v>14</v>
      </c>
      <c r="AJ23" s="24">
        <f t="shared" si="14"/>
        <v>306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261</v>
      </c>
      <c r="AI24" s="29">
        <f>'15.Spieltag'!AK24</f>
        <v>14</v>
      </c>
      <c r="AJ24" s="24">
        <f t="shared" si="14"/>
        <v>306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261</v>
      </c>
      <c r="AI25" s="29">
        <f>'15.Spieltag'!AK25</f>
        <v>14</v>
      </c>
      <c r="AJ25" s="24">
        <f t="shared" si="14"/>
        <v>306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261</v>
      </c>
      <c r="AI26" s="29">
        <f>'15.Spieltag'!AK26</f>
        <v>14</v>
      </c>
      <c r="AJ26" s="24">
        <f t="shared" ref="AJ26" si="17">AG26+AH26</f>
        <v>306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261</v>
      </c>
      <c r="AI27" s="29">
        <f>'15.Spieltag'!AK27</f>
        <v>14</v>
      </c>
      <c r="AJ27" s="24">
        <f t="shared" ref="AJ27" si="20">AG27+AH27</f>
        <v>306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427</v>
      </c>
      <c r="AI8" s="29">
        <f>'16.Spieltag'!AK8</f>
        <v>1</v>
      </c>
      <c r="AJ8" s="24">
        <f t="shared" ref="AJ8" si="8">AG8+AH8</f>
        <v>472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422</v>
      </c>
      <c r="AI9" s="29">
        <f>'16.Spieltag'!AK9</f>
        <v>2</v>
      </c>
      <c r="AJ9" s="24">
        <f t="shared" ref="AJ9:AJ25" si="14">AG9+AH9</f>
        <v>467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421</v>
      </c>
      <c r="AI10" s="29">
        <f>'16.Spieltag'!AK10</f>
        <v>3</v>
      </c>
      <c r="AJ10" s="24">
        <f t="shared" si="14"/>
        <v>466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420</v>
      </c>
      <c r="AI11" s="29">
        <f>'16.Spieltag'!AK11</f>
        <v>4</v>
      </c>
      <c r="AJ11" s="24">
        <f t="shared" si="14"/>
        <v>465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418</v>
      </c>
      <c r="AI12" s="29">
        <f>'16.Spieltag'!AK12</f>
        <v>5</v>
      </c>
      <c r="AJ12" s="24">
        <f t="shared" si="14"/>
        <v>463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412</v>
      </c>
      <c r="AI13" s="29">
        <f>'16.Spieltag'!AK13</f>
        <v>6</v>
      </c>
      <c r="AJ13" s="24">
        <f t="shared" si="14"/>
        <v>457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409</v>
      </c>
      <c r="AI14" s="29">
        <f>'16.Spieltag'!AK14</f>
        <v>7</v>
      </c>
      <c r="AJ14" s="24">
        <f t="shared" si="14"/>
        <v>454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406</v>
      </c>
      <c r="AI15" s="29">
        <f>'16.Spieltag'!AK15</f>
        <v>8</v>
      </c>
      <c r="AJ15" s="24">
        <f t="shared" si="14"/>
        <v>451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406</v>
      </c>
      <c r="AI16" s="29">
        <f>'16.Spieltag'!AK16</f>
        <v>8</v>
      </c>
      <c r="AJ16" s="24">
        <f t="shared" si="14"/>
        <v>451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403</v>
      </c>
      <c r="AI17" s="29">
        <f>'16.Spieltag'!AK17</f>
        <v>10</v>
      </c>
      <c r="AJ17" s="24">
        <f t="shared" si="14"/>
        <v>448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393</v>
      </c>
      <c r="AI18" s="29">
        <f>'16.Spieltag'!AK18</f>
        <v>11</v>
      </c>
      <c r="AJ18" s="24">
        <f t="shared" si="14"/>
        <v>438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393</v>
      </c>
      <c r="AI19" s="29">
        <f>'16.Spieltag'!AK19</f>
        <v>11</v>
      </c>
      <c r="AJ19" s="24">
        <f t="shared" si="14"/>
        <v>438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388</v>
      </c>
      <c r="AI20" s="29">
        <f>'16.Spieltag'!AK20</f>
        <v>13</v>
      </c>
      <c r="AJ20" s="24">
        <f t="shared" si="14"/>
        <v>433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306</v>
      </c>
      <c r="AI21" s="29">
        <f>'16.Spieltag'!AK21</f>
        <v>14</v>
      </c>
      <c r="AJ21" s="24">
        <f t="shared" si="14"/>
        <v>351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306</v>
      </c>
      <c r="AI22" s="29">
        <f>'16.Spieltag'!AK22</f>
        <v>14</v>
      </c>
      <c r="AJ22" s="24">
        <f t="shared" si="14"/>
        <v>351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306</v>
      </c>
      <c r="AI23" s="29">
        <f>'16.Spieltag'!AK23</f>
        <v>14</v>
      </c>
      <c r="AJ23" s="24">
        <f t="shared" si="14"/>
        <v>351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306</v>
      </c>
      <c r="AI24" s="29">
        <f>'16.Spieltag'!AK24</f>
        <v>14</v>
      </c>
      <c r="AJ24" s="24">
        <f t="shared" si="14"/>
        <v>351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306</v>
      </c>
      <c r="AI25" s="29">
        <f>'16.Spieltag'!AK25</f>
        <v>14</v>
      </c>
      <c r="AJ25" s="24">
        <f t="shared" si="14"/>
        <v>351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306</v>
      </c>
      <c r="AI26" s="29">
        <f>'16.Spieltag'!AK26</f>
        <v>14</v>
      </c>
      <c r="AJ26" s="24">
        <f t="shared" ref="AJ26" si="17">AG26+AH26</f>
        <v>351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306</v>
      </c>
      <c r="AI27" s="29">
        <f>'16.Spieltag'!AK27</f>
        <v>14</v>
      </c>
      <c r="AJ27" s="24">
        <f t="shared" ref="AJ27" si="20">AG27+AH27</f>
        <v>351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472</v>
      </c>
      <c r="AI8" s="29">
        <f>'17.Spieltag'!AK8</f>
        <v>1</v>
      </c>
      <c r="AJ8" s="24">
        <f t="shared" ref="AJ8" si="8">AG8+AH8</f>
        <v>517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467</v>
      </c>
      <c r="AI9" s="29">
        <f>'17.Spieltag'!AK9</f>
        <v>2</v>
      </c>
      <c r="AJ9" s="24">
        <f t="shared" ref="AJ9:AJ25" si="14">AG9+AH9</f>
        <v>512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466</v>
      </c>
      <c r="AI10" s="29">
        <f>'17.Spieltag'!AK10</f>
        <v>3</v>
      </c>
      <c r="AJ10" s="24">
        <f t="shared" si="14"/>
        <v>511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465</v>
      </c>
      <c r="AI11" s="29">
        <f>'17.Spieltag'!AK11</f>
        <v>4</v>
      </c>
      <c r="AJ11" s="24">
        <f t="shared" si="14"/>
        <v>510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463</v>
      </c>
      <c r="AI12" s="29">
        <f>'17.Spieltag'!AK12</f>
        <v>5</v>
      </c>
      <c r="AJ12" s="24">
        <f t="shared" si="14"/>
        <v>508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457</v>
      </c>
      <c r="AI13" s="29">
        <f>'17.Spieltag'!AK13</f>
        <v>6</v>
      </c>
      <c r="AJ13" s="24">
        <f t="shared" si="14"/>
        <v>502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454</v>
      </c>
      <c r="AI14" s="29">
        <f>'17.Spieltag'!AK14</f>
        <v>7</v>
      </c>
      <c r="AJ14" s="24">
        <f t="shared" si="14"/>
        <v>499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451</v>
      </c>
      <c r="AI15" s="29">
        <f>'17.Spieltag'!AK15</f>
        <v>8</v>
      </c>
      <c r="AJ15" s="24">
        <f t="shared" si="14"/>
        <v>496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451</v>
      </c>
      <c r="AI16" s="29">
        <f>'17.Spieltag'!AK16</f>
        <v>8</v>
      </c>
      <c r="AJ16" s="24">
        <f t="shared" si="14"/>
        <v>496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448</v>
      </c>
      <c r="AI17" s="29">
        <f>'17.Spieltag'!AK17</f>
        <v>10</v>
      </c>
      <c r="AJ17" s="24">
        <f t="shared" si="14"/>
        <v>493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438</v>
      </c>
      <c r="AI18" s="29">
        <f>'17.Spieltag'!AK18</f>
        <v>11</v>
      </c>
      <c r="AJ18" s="24">
        <f t="shared" si="14"/>
        <v>483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438</v>
      </c>
      <c r="AI19" s="29">
        <f>'17.Spieltag'!AK19</f>
        <v>11</v>
      </c>
      <c r="AJ19" s="24">
        <f t="shared" si="14"/>
        <v>483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433</v>
      </c>
      <c r="AI20" s="29">
        <f>'17.Spieltag'!AK20</f>
        <v>13</v>
      </c>
      <c r="AJ20" s="24">
        <f t="shared" si="14"/>
        <v>478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351</v>
      </c>
      <c r="AI21" s="29">
        <f>'17.Spieltag'!AK21</f>
        <v>14</v>
      </c>
      <c r="AJ21" s="24">
        <f t="shared" si="14"/>
        <v>396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351</v>
      </c>
      <c r="AI22" s="29">
        <f>'17.Spieltag'!AK22</f>
        <v>14</v>
      </c>
      <c r="AJ22" s="24">
        <f t="shared" si="14"/>
        <v>396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351</v>
      </c>
      <c r="AI23" s="29">
        <f>'17.Spieltag'!AK23</f>
        <v>14</v>
      </c>
      <c r="AJ23" s="24">
        <f t="shared" si="14"/>
        <v>396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351</v>
      </c>
      <c r="AI24" s="29">
        <f>'17.Spieltag'!AK24</f>
        <v>14</v>
      </c>
      <c r="AJ24" s="24">
        <f t="shared" si="14"/>
        <v>396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351</v>
      </c>
      <c r="AI25" s="29">
        <f>'17.Spieltag'!AK25</f>
        <v>14</v>
      </c>
      <c r="AJ25" s="24">
        <f t="shared" si="14"/>
        <v>396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351</v>
      </c>
      <c r="AI26" s="29">
        <f>'17.Spieltag'!AK26</f>
        <v>14</v>
      </c>
      <c r="AJ26" s="24">
        <f t="shared" ref="AJ26" si="17">AG26+AH26</f>
        <v>396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351</v>
      </c>
      <c r="AI27" s="29">
        <f>'17.Spieltag'!AK27</f>
        <v>14</v>
      </c>
      <c r="AJ27" s="24">
        <f t="shared" ref="AJ27" si="19">AG27+AH27</f>
        <v>396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517</v>
      </c>
      <c r="AI8" s="29">
        <f>'18.Spieltag'!AK8</f>
        <v>1</v>
      </c>
      <c r="AJ8" s="24">
        <f t="shared" ref="AJ8" si="8">AG8+AH8</f>
        <v>562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512</v>
      </c>
      <c r="AI9" s="29">
        <f>'18.Spieltag'!AK9</f>
        <v>2</v>
      </c>
      <c r="AJ9" s="24">
        <f t="shared" ref="AJ9:AJ25" si="14">AG9+AH9</f>
        <v>557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511</v>
      </c>
      <c r="AI10" s="29">
        <f>'18.Spieltag'!AK10</f>
        <v>3</v>
      </c>
      <c r="AJ10" s="24">
        <f t="shared" si="14"/>
        <v>556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510</v>
      </c>
      <c r="AI11" s="29">
        <f>'18.Spieltag'!AK11</f>
        <v>4</v>
      </c>
      <c r="AJ11" s="24">
        <f t="shared" si="14"/>
        <v>555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508</v>
      </c>
      <c r="AI12" s="29">
        <f>'18.Spieltag'!AK12</f>
        <v>5</v>
      </c>
      <c r="AJ12" s="24">
        <f t="shared" si="14"/>
        <v>553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502</v>
      </c>
      <c r="AI13" s="29">
        <f>'18.Spieltag'!AK13</f>
        <v>6</v>
      </c>
      <c r="AJ13" s="24">
        <f t="shared" si="14"/>
        <v>547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499</v>
      </c>
      <c r="AI14" s="29">
        <f>'18.Spieltag'!AK14</f>
        <v>7</v>
      </c>
      <c r="AJ14" s="24">
        <f t="shared" si="14"/>
        <v>544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496</v>
      </c>
      <c r="AI15" s="29">
        <f>'18.Spieltag'!AK15</f>
        <v>8</v>
      </c>
      <c r="AJ15" s="24">
        <f t="shared" si="14"/>
        <v>541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496</v>
      </c>
      <c r="AI16" s="29">
        <f>'18.Spieltag'!AK16</f>
        <v>8</v>
      </c>
      <c r="AJ16" s="24">
        <f t="shared" si="14"/>
        <v>541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493</v>
      </c>
      <c r="AI17" s="29">
        <f>'18.Spieltag'!AK17</f>
        <v>10</v>
      </c>
      <c r="AJ17" s="24">
        <f t="shared" si="14"/>
        <v>538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483</v>
      </c>
      <c r="AI18" s="29">
        <f>'18.Spieltag'!AK18</f>
        <v>11</v>
      </c>
      <c r="AJ18" s="24">
        <f t="shared" si="14"/>
        <v>528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483</v>
      </c>
      <c r="AI19" s="29">
        <f>'18.Spieltag'!AK19</f>
        <v>11</v>
      </c>
      <c r="AJ19" s="24">
        <f t="shared" si="14"/>
        <v>528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478</v>
      </c>
      <c r="AI20" s="29">
        <f>'18.Spieltag'!AK20</f>
        <v>13</v>
      </c>
      <c r="AJ20" s="24">
        <f t="shared" si="14"/>
        <v>523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396</v>
      </c>
      <c r="AI21" s="29">
        <f>'18.Spieltag'!AK21</f>
        <v>14</v>
      </c>
      <c r="AJ21" s="24">
        <f t="shared" si="14"/>
        <v>441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396</v>
      </c>
      <c r="AI22" s="29">
        <f>'18.Spieltag'!AK22</f>
        <v>14</v>
      </c>
      <c r="AJ22" s="24">
        <f t="shared" si="14"/>
        <v>441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396</v>
      </c>
      <c r="AI23" s="29">
        <f>'18.Spieltag'!AK23</f>
        <v>14</v>
      </c>
      <c r="AJ23" s="24">
        <f t="shared" si="14"/>
        <v>441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396</v>
      </c>
      <c r="AI24" s="29">
        <f>'18.Spieltag'!AK24</f>
        <v>14</v>
      </c>
      <c r="AJ24" s="24">
        <f t="shared" si="14"/>
        <v>441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396</v>
      </c>
      <c r="AI25" s="29">
        <f>'18.Spieltag'!AK25</f>
        <v>14</v>
      </c>
      <c r="AJ25" s="24">
        <f t="shared" si="14"/>
        <v>441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396</v>
      </c>
      <c r="AI26" s="29">
        <f>'18.Spieltag'!AK26</f>
        <v>14</v>
      </c>
      <c r="AJ26" s="24">
        <f t="shared" ref="AJ26" si="17">AG26+AH26</f>
        <v>441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396</v>
      </c>
      <c r="AI27" s="29">
        <f>'18.Spieltag'!AK27</f>
        <v>14</v>
      </c>
      <c r="AJ27" s="24">
        <f t="shared" ref="AJ27" si="20">AG27+AH27</f>
        <v>441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562</v>
      </c>
      <c r="AI8" s="29">
        <f>'19.Spieltag'!AK8</f>
        <v>1</v>
      </c>
      <c r="AJ8" s="24">
        <f t="shared" ref="AJ8" si="8">AG8+AH8</f>
        <v>607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557</v>
      </c>
      <c r="AI9" s="29">
        <f>'19.Spieltag'!AK9</f>
        <v>2</v>
      </c>
      <c r="AJ9" s="24">
        <f t="shared" ref="AJ9:AJ25" si="14">AG9+AH9</f>
        <v>602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556</v>
      </c>
      <c r="AI10" s="29">
        <f>'19.Spieltag'!AK10</f>
        <v>3</v>
      </c>
      <c r="AJ10" s="24">
        <f t="shared" si="14"/>
        <v>601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555</v>
      </c>
      <c r="AI11" s="29">
        <f>'19.Spieltag'!AK11</f>
        <v>4</v>
      </c>
      <c r="AJ11" s="24">
        <f t="shared" si="14"/>
        <v>600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553</v>
      </c>
      <c r="AI12" s="29">
        <f>'19.Spieltag'!AK12</f>
        <v>5</v>
      </c>
      <c r="AJ12" s="24">
        <f t="shared" si="14"/>
        <v>598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547</v>
      </c>
      <c r="AI13" s="29">
        <f>'19.Spieltag'!AK13</f>
        <v>6</v>
      </c>
      <c r="AJ13" s="24">
        <f t="shared" si="14"/>
        <v>592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544</v>
      </c>
      <c r="AI14" s="29">
        <f>'19.Spieltag'!AK14</f>
        <v>7</v>
      </c>
      <c r="AJ14" s="24">
        <f t="shared" si="14"/>
        <v>589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541</v>
      </c>
      <c r="AI15" s="29">
        <f>'19.Spieltag'!AK15</f>
        <v>8</v>
      </c>
      <c r="AJ15" s="24">
        <f t="shared" si="14"/>
        <v>586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541</v>
      </c>
      <c r="AI16" s="29">
        <f>'19.Spieltag'!AK16</f>
        <v>8</v>
      </c>
      <c r="AJ16" s="24">
        <f t="shared" si="14"/>
        <v>586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538</v>
      </c>
      <c r="AI17" s="29">
        <f>'19.Spieltag'!AK17</f>
        <v>10</v>
      </c>
      <c r="AJ17" s="24">
        <f t="shared" si="14"/>
        <v>583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528</v>
      </c>
      <c r="AI18" s="29">
        <f>'19.Spieltag'!AK18</f>
        <v>11</v>
      </c>
      <c r="AJ18" s="24">
        <f t="shared" si="14"/>
        <v>573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528</v>
      </c>
      <c r="AI19" s="29">
        <f>'19.Spieltag'!AK19</f>
        <v>11</v>
      </c>
      <c r="AJ19" s="24">
        <f t="shared" si="14"/>
        <v>573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523</v>
      </c>
      <c r="AI20" s="29">
        <f>'19.Spieltag'!AK20</f>
        <v>13</v>
      </c>
      <c r="AJ20" s="24">
        <f t="shared" si="14"/>
        <v>568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441</v>
      </c>
      <c r="AI21" s="29">
        <f>'19.Spieltag'!AK21</f>
        <v>14</v>
      </c>
      <c r="AJ21" s="24">
        <f t="shared" si="14"/>
        <v>486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441</v>
      </c>
      <c r="AI22" s="29">
        <f>'19.Spieltag'!AK22</f>
        <v>14</v>
      </c>
      <c r="AJ22" s="24">
        <f t="shared" si="14"/>
        <v>486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441</v>
      </c>
      <c r="AI23" s="29">
        <f>'19.Spieltag'!AK23</f>
        <v>14</v>
      </c>
      <c r="AJ23" s="24">
        <f t="shared" si="14"/>
        <v>486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441</v>
      </c>
      <c r="AI24" s="29">
        <f>'19.Spieltag'!AK24</f>
        <v>14</v>
      </c>
      <c r="AJ24" s="24">
        <f t="shared" si="14"/>
        <v>486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441</v>
      </c>
      <c r="AI25" s="29">
        <f>'19.Spieltag'!AK25</f>
        <v>14</v>
      </c>
      <c r="AJ25" s="24">
        <f t="shared" si="14"/>
        <v>486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441</v>
      </c>
      <c r="AI26" s="29">
        <f>'19.Spieltag'!AK26</f>
        <v>14</v>
      </c>
      <c r="AJ26" s="24">
        <f t="shared" ref="AJ26" si="17">AG26+AH26</f>
        <v>486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441</v>
      </c>
      <c r="AI27" s="29">
        <f>'19.Spieltag'!AK27</f>
        <v>14</v>
      </c>
      <c r="AJ27" s="24">
        <f t="shared" ref="AJ27" si="20">AG27+AH27</f>
        <v>486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607</v>
      </c>
      <c r="AI8" s="29">
        <f>'20.Spieltag'!AK8</f>
        <v>1</v>
      </c>
      <c r="AJ8" s="24">
        <f t="shared" ref="AJ8" si="8">AG8+AH8</f>
        <v>652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602</v>
      </c>
      <c r="AI9" s="29">
        <f>'20.Spieltag'!AK9</f>
        <v>2</v>
      </c>
      <c r="AJ9" s="24">
        <f t="shared" ref="AJ9:AJ25" si="14">AG9+AH9</f>
        <v>647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601</v>
      </c>
      <c r="AI10" s="29">
        <f>'20.Spieltag'!AK10</f>
        <v>3</v>
      </c>
      <c r="AJ10" s="24">
        <f t="shared" si="14"/>
        <v>646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600</v>
      </c>
      <c r="AI11" s="29">
        <f>'20.Spieltag'!AK11</f>
        <v>4</v>
      </c>
      <c r="AJ11" s="24">
        <f t="shared" si="14"/>
        <v>645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598</v>
      </c>
      <c r="AI12" s="29">
        <f>'20.Spieltag'!AK12</f>
        <v>5</v>
      </c>
      <c r="AJ12" s="24">
        <f t="shared" si="14"/>
        <v>643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592</v>
      </c>
      <c r="AI13" s="29">
        <f>'20.Spieltag'!AK13</f>
        <v>6</v>
      </c>
      <c r="AJ13" s="24">
        <f t="shared" si="14"/>
        <v>637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589</v>
      </c>
      <c r="AI14" s="29">
        <f>'20.Spieltag'!AK14</f>
        <v>7</v>
      </c>
      <c r="AJ14" s="24">
        <f t="shared" si="14"/>
        <v>634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586</v>
      </c>
      <c r="AI15" s="29">
        <f>'20.Spieltag'!AK15</f>
        <v>8</v>
      </c>
      <c r="AJ15" s="24">
        <f t="shared" si="14"/>
        <v>631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586</v>
      </c>
      <c r="AI16" s="29">
        <f>'20.Spieltag'!AK16</f>
        <v>8</v>
      </c>
      <c r="AJ16" s="24">
        <f t="shared" si="14"/>
        <v>631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583</v>
      </c>
      <c r="AI17" s="29">
        <f>'20.Spieltag'!AK17</f>
        <v>10</v>
      </c>
      <c r="AJ17" s="24">
        <f t="shared" si="14"/>
        <v>628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573</v>
      </c>
      <c r="AI18" s="29">
        <f>'20.Spieltag'!AK18</f>
        <v>11</v>
      </c>
      <c r="AJ18" s="24">
        <f t="shared" si="14"/>
        <v>618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573</v>
      </c>
      <c r="AI19" s="29">
        <f>'20.Spieltag'!AK19</f>
        <v>11</v>
      </c>
      <c r="AJ19" s="24">
        <f t="shared" si="14"/>
        <v>618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568</v>
      </c>
      <c r="AI20" s="29">
        <f>'20.Spieltag'!AK20</f>
        <v>13</v>
      </c>
      <c r="AJ20" s="24">
        <f t="shared" si="14"/>
        <v>613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486</v>
      </c>
      <c r="AI21" s="29">
        <f>'20.Spieltag'!AK21</f>
        <v>14</v>
      </c>
      <c r="AJ21" s="24">
        <f t="shared" si="14"/>
        <v>531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486</v>
      </c>
      <c r="AI22" s="29">
        <f>'20.Spieltag'!AK22</f>
        <v>14</v>
      </c>
      <c r="AJ22" s="24">
        <f t="shared" si="14"/>
        <v>531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486</v>
      </c>
      <c r="AI23" s="29">
        <f>'20.Spieltag'!AK23</f>
        <v>14</v>
      </c>
      <c r="AJ23" s="24">
        <f t="shared" si="14"/>
        <v>531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486</v>
      </c>
      <c r="AI24" s="29">
        <f>'20.Spieltag'!AK24</f>
        <v>14</v>
      </c>
      <c r="AJ24" s="24">
        <f t="shared" si="14"/>
        <v>531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486</v>
      </c>
      <c r="AI25" s="29">
        <f>'20.Spieltag'!AK25</f>
        <v>14</v>
      </c>
      <c r="AJ25" s="24">
        <f t="shared" si="14"/>
        <v>531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486</v>
      </c>
      <c r="AI26" s="29">
        <f>'20.Spieltag'!AK26</f>
        <v>14</v>
      </c>
      <c r="AJ26" s="24">
        <f t="shared" ref="AJ26" si="17">AG26+AH26</f>
        <v>531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486</v>
      </c>
      <c r="AI27" s="29">
        <f>'20.Spieltag'!AK27</f>
        <v>14</v>
      </c>
      <c r="AJ27" s="24">
        <f t="shared" ref="AJ27" si="20">AG27+AH27</f>
        <v>531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652</v>
      </c>
      <c r="AI8" s="29">
        <f>'21.Spieltag'!AK8</f>
        <v>1</v>
      </c>
      <c r="AJ8" s="24">
        <f t="shared" ref="AJ8" si="8">AG8+AH8</f>
        <v>697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647</v>
      </c>
      <c r="AI9" s="29">
        <f>'21.Spieltag'!AK9</f>
        <v>2</v>
      </c>
      <c r="AJ9" s="24">
        <f t="shared" ref="AJ9:AJ25" si="14">AG9+AH9</f>
        <v>692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646</v>
      </c>
      <c r="AI10" s="29">
        <f>'21.Spieltag'!AK10</f>
        <v>3</v>
      </c>
      <c r="AJ10" s="24">
        <f t="shared" si="14"/>
        <v>691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645</v>
      </c>
      <c r="AI11" s="29">
        <f>'21.Spieltag'!AK11</f>
        <v>4</v>
      </c>
      <c r="AJ11" s="24">
        <f t="shared" si="14"/>
        <v>690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643</v>
      </c>
      <c r="AI12" s="29">
        <f>'21.Spieltag'!AK12</f>
        <v>5</v>
      </c>
      <c r="AJ12" s="24">
        <f t="shared" si="14"/>
        <v>688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637</v>
      </c>
      <c r="AI13" s="29">
        <f>'21.Spieltag'!AK13</f>
        <v>6</v>
      </c>
      <c r="AJ13" s="24">
        <f t="shared" si="14"/>
        <v>682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634</v>
      </c>
      <c r="AI14" s="29">
        <f>'21.Spieltag'!AK14</f>
        <v>7</v>
      </c>
      <c r="AJ14" s="24">
        <f t="shared" si="14"/>
        <v>679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631</v>
      </c>
      <c r="AI15" s="29">
        <f>'21.Spieltag'!AK15</f>
        <v>8</v>
      </c>
      <c r="AJ15" s="24">
        <f t="shared" si="14"/>
        <v>676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631</v>
      </c>
      <c r="AI16" s="29">
        <f>'21.Spieltag'!AK16</f>
        <v>8</v>
      </c>
      <c r="AJ16" s="24">
        <f t="shared" si="14"/>
        <v>676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628</v>
      </c>
      <c r="AI17" s="29">
        <f>'21.Spieltag'!AK17</f>
        <v>10</v>
      </c>
      <c r="AJ17" s="24">
        <f t="shared" si="14"/>
        <v>673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618</v>
      </c>
      <c r="AI18" s="29">
        <f>'21.Spieltag'!AK18</f>
        <v>11</v>
      </c>
      <c r="AJ18" s="24">
        <f t="shared" si="14"/>
        <v>663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618</v>
      </c>
      <c r="AI19" s="29">
        <f>'21.Spieltag'!AK19</f>
        <v>11</v>
      </c>
      <c r="AJ19" s="24">
        <f t="shared" si="14"/>
        <v>663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613</v>
      </c>
      <c r="AI20" s="29">
        <f>'21.Spieltag'!AK20</f>
        <v>13</v>
      </c>
      <c r="AJ20" s="24">
        <f t="shared" si="14"/>
        <v>658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531</v>
      </c>
      <c r="AI21" s="29">
        <f>'21.Spieltag'!AK21</f>
        <v>14</v>
      </c>
      <c r="AJ21" s="24">
        <f t="shared" si="14"/>
        <v>576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531</v>
      </c>
      <c r="AI22" s="29">
        <f>'21.Spieltag'!AK22</f>
        <v>14</v>
      </c>
      <c r="AJ22" s="24">
        <f t="shared" si="14"/>
        <v>576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531</v>
      </c>
      <c r="AI23" s="29">
        <f>'21.Spieltag'!AK23</f>
        <v>14</v>
      </c>
      <c r="AJ23" s="24">
        <f t="shared" si="14"/>
        <v>576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531</v>
      </c>
      <c r="AI24" s="29">
        <f>'21.Spieltag'!AK24</f>
        <v>14</v>
      </c>
      <c r="AJ24" s="24">
        <f t="shared" si="14"/>
        <v>576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531</v>
      </c>
      <c r="AI25" s="29">
        <f>'21.Spieltag'!AK25</f>
        <v>14</v>
      </c>
      <c r="AJ25" s="24">
        <f t="shared" si="14"/>
        <v>576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531</v>
      </c>
      <c r="AI26" s="29">
        <f>'21.Spieltag'!AK26</f>
        <v>14</v>
      </c>
      <c r="AJ26" s="24">
        <f t="shared" ref="AJ26" si="17">AG26+AH26</f>
        <v>576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531</v>
      </c>
      <c r="AI27" s="29">
        <f>'21.Spieltag'!AK27</f>
        <v>14</v>
      </c>
      <c r="AJ27" s="24">
        <f t="shared" ref="AJ27" si="20">AG27+AH27</f>
        <v>576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697</v>
      </c>
      <c r="AI8" s="29">
        <f>'22.Spieltag'!AK8</f>
        <v>1</v>
      </c>
      <c r="AJ8" s="24">
        <f t="shared" ref="AJ8" si="7">AG8+AH8</f>
        <v>742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692</v>
      </c>
      <c r="AI9" s="29">
        <f>'22.Spieltag'!AK9</f>
        <v>2</v>
      </c>
      <c r="AJ9" s="24">
        <f t="shared" ref="AJ9:AJ25" si="13">AG9+AH9</f>
        <v>737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691</v>
      </c>
      <c r="AI10" s="29">
        <f>'22.Spieltag'!AK10</f>
        <v>3</v>
      </c>
      <c r="AJ10" s="24">
        <f t="shared" si="13"/>
        <v>736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690</v>
      </c>
      <c r="AI11" s="29">
        <f>'22.Spieltag'!AK11</f>
        <v>4</v>
      </c>
      <c r="AJ11" s="24">
        <f t="shared" si="13"/>
        <v>735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688</v>
      </c>
      <c r="AI12" s="29">
        <f>'22.Spieltag'!AK12</f>
        <v>5</v>
      </c>
      <c r="AJ12" s="24">
        <f t="shared" si="13"/>
        <v>733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682</v>
      </c>
      <c r="AI13" s="29">
        <f>'22.Spieltag'!AK13</f>
        <v>6</v>
      </c>
      <c r="AJ13" s="24">
        <f t="shared" si="13"/>
        <v>727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679</v>
      </c>
      <c r="AI14" s="29">
        <f>'22.Spieltag'!AK14</f>
        <v>7</v>
      </c>
      <c r="AJ14" s="24">
        <f t="shared" si="13"/>
        <v>724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676</v>
      </c>
      <c r="AI15" s="29">
        <f>'22.Spieltag'!AK15</f>
        <v>8</v>
      </c>
      <c r="AJ15" s="24">
        <f t="shared" si="13"/>
        <v>721</v>
      </c>
      <c r="AK15" s="25">
        <f t="shared" si="8"/>
        <v>8</v>
      </c>
      <c r="AL15" s="1"/>
    </row>
    <row r="16" spans="1:42" ht="24.95" customHeight="1" thickBot="1">
      <c r="A16" s="29">
        <f t="shared" si="9"/>
        <v>8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676</v>
      </c>
      <c r="AI16" s="29">
        <f>'22.Spieltag'!AK16</f>
        <v>8</v>
      </c>
      <c r="AJ16" s="24">
        <f t="shared" si="13"/>
        <v>721</v>
      </c>
      <c r="AK16" s="25">
        <f t="shared" si="8"/>
        <v>8</v>
      </c>
      <c r="AL16" s="1"/>
    </row>
    <row r="17" spans="1:38" ht="24.95" customHeight="1" thickBot="1">
      <c r="A17" s="29">
        <f t="shared" si="9"/>
        <v>10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673</v>
      </c>
      <c r="AI17" s="29">
        <f>'22.Spieltag'!AK17</f>
        <v>10</v>
      </c>
      <c r="AJ17" s="24">
        <f t="shared" si="13"/>
        <v>718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663</v>
      </c>
      <c r="AI18" s="29">
        <f>'22.Spieltag'!AK18</f>
        <v>11</v>
      </c>
      <c r="AJ18" s="24">
        <f t="shared" si="13"/>
        <v>708</v>
      </c>
      <c r="AK18" s="25">
        <f t="shared" si="8"/>
        <v>11</v>
      </c>
      <c r="AL18" s="1"/>
    </row>
    <row r="19" spans="1:38" ht="24.95" customHeight="1" thickBot="1">
      <c r="A19" s="29">
        <f t="shared" si="9"/>
        <v>11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663</v>
      </c>
      <c r="AI19" s="29">
        <f>'22.Spieltag'!AK19</f>
        <v>11</v>
      </c>
      <c r="AJ19" s="24">
        <f t="shared" si="13"/>
        <v>708</v>
      </c>
      <c r="AK19" s="25">
        <f t="shared" si="8"/>
        <v>11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658</v>
      </c>
      <c r="AI20" s="29">
        <f>'22.Spieltag'!AK20</f>
        <v>13</v>
      </c>
      <c r="AJ20" s="24">
        <f t="shared" si="13"/>
        <v>703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576</v>
      </c>
      <c r="AI21" s="29">
        <f>'22.Spieltag'!AK21</f>
        <v>14</v>
      </c>
      <c r="AJ21" s="24">
        <f t="shared" si="13"/>
        <v>621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576</v>
      </c>
      <c r="AI22" s="29">
        <f>'22.Spieltag'!AK22</f>
        <v>14</v>
      </c>
      <c r="AJ22" s="24">
        <f t="shared" si="13"/>
        <v>621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576</v>
      </c>
      <c r="AI23" s="29">
        <f>'22.Spieltag'!AK23</f>
        <v>14</v>
      </c>
      <c r="AJ23" s="24">
        <f t="shared" si="13"/>
        <v>621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576</v>
      </c>
      <c r="AI24" s="29">
        <f>'22.Spieltag'!AK24</f>
        <v>14</v>
      </c>
      <c r="AJ24" s="24">
        <f t="shared" si="13"/>
        <v>621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576</v>
      </c>
      <c r="AI25" s="29">
        <f>'22.Spieltag'!AK25</f>
        <v>14</v>
      </c>
      <c r="AJ25" s="24">
        <f t="shared" si="13"/>
        <v>621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576</v>
      </c>
      <c r="AI26" s="29">
        <f>'22.Spieltag'!AK26</f>
        <v>14</v>
      </c>
      <c r="AJ26" s="24">
        <f t="shared" ref="AJ26" si="16">AG26+AH26</f>
        <v>621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576</v>
      </c>
      <c r="AI27" s="29">
        <f>'22.Spieltag'!AK27</f>
        <v>14</v>
      </c>
      <c r="AJ27" s="24">
        <f t="shared" ref="AJ27" si="19">AG27+AH27</f>
        <v>621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742</v>
      </c>
      <c r="AI8" s="29">
        <f>'23.Spieltag'!AK8</f>
        <v>1</v>
      </c>
      <c r="AJ8" s="24">
        <f t="shared" ref="AJ8" si="8">AG8+AH8</f>
        <v>787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737</v>
      </c>
      <c r="AI9" s="29">
        <f>'23.Spieltag'!AK9</f>
        <v>2</v>
      </c>
      <c r="AJ9" s="24">
        <f t="shared" ref="AJ9:AJ25" si="14">AG9+AH9</f>
        <v>782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736</v>
      </c>
      <c r="AI10" s="29">
        <f>'23.Spieltag'!AK10</f>
        <v>3</v>
      </c>
      <c r="AJ10" s="24">
        <f t="shared" si="14"/>
        <v>781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735</v>
      </c>
      <c r="AI11" s="29">
        <f>'23.Spieltag'!AK11</f>
        <v>4</v>
      </c>
      <c r="AJ11" s="24">
        <f t="shared" si="14"/>
        <v>780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733</v>
      </c>
      <c r="AI12" s="29">
        <f>'23.Spieltag'!AK12</f>
        <v>5</v>
      </c>
      <c r="AJ12" s="24">
        <f t="shared" si="14"/>
        <v>778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727</v>
      </c>
      <c r="AI13" s="29">
        <f>'23.Spieltag'!AK13</f>
        <v>6</v>
      </c>
      <c r="AJ13" s="24">
        <f t="shared" si="14"/>
        <v>772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724</v>
      </c>
      <c r="AI14" s="29">
        <f>'23.Spieltag'!AK14</f>
        <v>7</v>
      </c>
      <c r="AJ14" s="24">
        <f t="shared" si="14"/>
        <v>769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721</v>
      </c>
      <c r="AI15" s="29">
        <f>'23.Spieltag'!AK15</f>
        <v>8</v>
      </c>
      <c r="AJ15" s="24">
        <f t="shared" si="14"/>
        <v>766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721</v>
      </c>
      <c r="AI16" s="29">
        <f>'23.Spieltag'!AK16</f>
        <v>8</v>
      </c>
      <c r="AJ16" s="24">
        <f t="shared" si="14"/>
        <v>766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718</v>
      </c>
      <c r="AI17" s="29">
        <f>'23.Spieltag'!AK17</f>
        <v>10</v>
      </c>
      <c r="AJ17" s="24">
        <f t="shared" si="14"/>
        <v>763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708</v>
      </c>
      <c r="AI18" s="29">
        <f>'23.Spieltag'!AK18</f>
        <v>11</v>
      </c>
      <c r="AJ18" s="24">
        <f t="shared" si="14"/>
        <v>753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708</v>
      </c>
      <c r="AI19" s="29">
        <f>'23.Spieltag'!AK19</f>
        <v>11</v>
      </c>
      <c r="AJ19" s="24">
        <f t="shared" si="14"/>
        <v>753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703</v>
      </c>
      <c r="AI20" s="29">
        <f>'23.Spieltag'!AK20</f>
        <v>13</v>
      </c>
      <c r="AJ20" s="24">
        <f t="shared" si="14"/>
        <v>748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621</v>
      </c>
      <c r="AI21" s="29">
        <f>'23.Spieltag'!AK21</f>
        <v>14</v>
      </c>
      <c r="AJ21" s="24">
        <f t="shared" si="14"/>
        <v>666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621</v>
      </c>
      <c r="AI22" s="29">
        <f>'23.Spieltag'!AK22</f>
        <v>14</v>
      </c>
      <c r="AJ22" s="24">
        <f t="shared" si="14"/>
        <v>666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621</v>
      </c>
      <c r="AI23" s="29">
        <f>'23.Spieltag'!AK23</f>
        <v>14</v>
      </c>
      <c r="AJ23" s="24">
        <f t="shared" si="14"/>
        <v>666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621</v>
      </c>
      <c r="AI24" s="29">
        <f>'23.Spieltag'!AK24</f>
        <v>14</v>
      </c>
      <c r="AJ24" s="24">
        <f t="shared" si="14"/>
        <v>666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621</v>
      </c>
      <c r="AI25" s="29">
        <f>'23.Spieltag'!AK25</f>
        <v>14</v>
      </c>
      <c r="AJ25" s="24">
        <f t="shared" si="14"/>
        <v>666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621</v>
      </c>
      <c r="AI26" s="29">
        <f>'23.Spieltag'!AK26</f>
        <v>14</v>
      </c>
      <c r="AJ26" s="24">
        <f t="shared" ref="AJ26" si="17">AG26+AH26</f>
        <v>666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621</v>
      </c>
      <c r="AI27" s="29">
        <f>'23.Spieltag'!AK27</f>
        <v>14</v>
      </c>
      <c r="AJ27" s="24">
        <f t="shared" ref="AJ27" si="20">AG27+AH27</f>
        <v>666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787</v>
      </c>
      <c r="AI8" s="29">
        <f>'24.Spieltag'!AK8</f>
        <v>1</v>
      </c>
      <c r="AJ8" s="24">
        <f t="shared" ref="AJ8" si="8">AG8+AH8</f>
        <v>832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782</v>
      </c>
      <c r="AI9" s="29">
        <f>'24.Spieltag'!AK9</f>
        <v>2</v>
      </c>
      <c r="AJ9" s="24">
        <f t="shared" ref="AJ9:AJ25" si="14">AG9+AH9</f>
        <v>827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781</v>
      </c>
      <c r="AI10" s="29">
        <f>'24.Spieltag'!AK10</f>
        <v>3</v>
      </c>
      <c r="AJ10" s="24">
        <f t="shared" si="14"/>
        <v>826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780</v>
      </c>
      <c r="AI11" s="29">
        <f>'24.Spieltag'!AK11</f>
        <v>4</v>
      </c>
      <c r="AJ11" s="24">
        <f t="shared" si="14"/>
        <v>825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778</v>
      </c>
      <c r="AI12" s="29">
        <f>'24.Spieltag'!AK12</f>
        <v>5</v>
      </c>
      <c r="AJ12" s="24">
        <f t="shared" si="14"/>
        <v>823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772</v>
      </c>
      <c r="AI13" s="29">
        <f>'24.Spieltag'!AK13</f>
        <v>6</v>
      </c>
      <c r="AJ13" s="24">
        <f t="shared" si="14"/>
        <v>817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769</v>
      </c>
      <c r="AI14" s="29">
        <f>'24.Spieltag'!AK14</f>
        <v>7</v>
      </c>
      <c r="AJ14" s="24">
        <f t="shared" si="14"/>
        <v>814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766</v>
      </c>
      <c r="AI15" s="29">
        <f>'24.Spieltag'!AK15</f>
        <v>8</v>
      </c>
      <c r="AJ15" s="24">
        <f t="shared" si="14"/>
        <v>811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766</v>
      </c>
      <c r="AI16" s="29">
        <f>'24.Spieltag'!AK16</f>
        <v>8</v>
      </c>
      <c r="AJ16" s="24">
        <f t="shared" si="14"/>
        <v>811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763</v>
      </c>
      <c r="AI17" s="29">
        <f>'24.Spieltag'!AK17</f>
        <v>10</v>
      </c>
      <c r="AJ17" s="24">
        <f t="shared" si="14"/>
        <v>808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753</v>
      </c>
      <c r="AI18" s="29">
        <f>'24.Spieltag'!AK18</f>
        <v>11</v>
      </c>
      <c r="AJ18" s="24">
        <f t="shared" si="14"/>
        <v>798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753</v>
      </c>
      <c r="AI19" s="29">
        <f>'24.Spieltag'!AK19</f>
        <v>11</v>
      </c>
      <c r="AJ19" s="24">
        <f t="shared" si="14"/>
        <v>798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748</v>
      </c>
      <c r="AI20" s="29">
        <f>'24.Spieltag'!AK20</f>
        <v>13</v>
      </c>
      <c r="AJ20" s="24">
        <f t="shared" si="14"/>
        <v>793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666</v>
      </c>
      <c r="AI21" s="29">
        <f>'24.Spieltag'!AK21</f>
        <v>14</v>
      </c>
      <c r="AJ21" s="24">
        <f t="shared" si="14"/>
        <v>711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666</v>
      </c>
      <c r="AI22" s="29">
        <f>'24.Spieltag'!AK22</f>
        <v>14</v>
      </c>
      <c r="AJ22" s="24">
        <f t="shared" si="14"/>
        <v>711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666</v>
      </c>
      <c r="AI23" s="29">
        <f>'24.Spieltag'!AK23</f>
        <v>14</v>
      </c>
      <c r="AJ23" s="24">
        <f t="shared" si="14"/>
        <v>711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666</v>
      </c>
      <c r="AI24" s="29">
        <f>'24.Spieltag'!AK24</f>
        <v>14</v>
      </c>
      <c r="AJ24" s="24">
        <f t="shared" si="14"/>
        <v>711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666</v>
      </c>
      <c r="AI25" s="29">
        <f>'24.Spieltag'!AK25</f>
        <v>14</v>
      </c>
      <c r="AJ25" s="24">
        <f t="shared" si="14"/>
        <v>711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666</v>
      </c>
      <c r="AI26" s="29">
        <f>'24.Spieltag'!AK26</f>
        <v>14</v>
      </c>
      <c r="AJ26" s="24">
        <f t="shared" ref="AJ26" si="17">AG26+AH26</f>
        <v>711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666</v>
      </c>
      <c r="AI27" s="29">
        <f>'24.Spieltag'!AK27</f>
        <v>14</v>
      </c>
      <c r="AJ27" s="24">
        <f t="shared" ref="AJ27" si="20">AG27+AH27</f>
        <v>711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832</v>
      </c>
      <c r="AI8" s="29">
        <f>'25.Spieltag'!AK8</f>
        <v>1</v>
      </c>
      <c r="AJ8" s="24">
        <f t="shared" ref="AJ8" si="8">AG8+AH8</f>
        <v>877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827</v>
      </c>
      <c r="AI9" s="29">
        <f>'25.Spieltag'!AK9</f>
        <v>2</v>
      </c>
      <c r="AJ9" s="24">
        <f t="shared" ref="AJ9:AJ25" si="14">AG9+AH9</f>
        <v>872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826</v>
      </c>
      <c r="AI10" s="29">
        <f>'25.Spieltag'!AK10</f>
        <v>3</v>
      </c>
      <c r="AJ10" s="24">
        <f t="shared" si="14"/>
        <v>871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825</v>
      </c>
      <c r="AI11" s="29">
        <f>'25.Spieltag'!AK11</f>
        <v>4</v>
      </c>
      <c r="AJ11" s="24">
        <f t="shared" si="14"/>
        <v>870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823</v>
      </c>
      <c r="AI12" s="29">
        <f>'25.Spieltag'!AK12</f>
        <v>5</v>
      </c>
      <c r="AJ12" s="24">
        <f t="shared" si="14"/>
        <v>868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817</v>
      </c>
      <c r="AI13" s="29">
        <f>'25.Spieltag'!AK13</f>
        <v>6</v>
      </c>
      <c r="AJ13" s="24">
        <f t="shared" si="14"/>
        <v>862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814</v>
      </c>
      <c r="AI14" s="29">
        <f>'25.Spieltag'!AK14</f>
        <v>7</v>
      </c>
      <c r="AJ14" s="24">
        <f t="shared" si="14"/>
        <v>859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811</v>
      </c>
      <c r="AI15" s="29">
        <f>'25.Spieltag'!AK15</f>
        <v>8</v>
      </c>
      <c r="AJ15" s="24">
        <f t="shared" si="14"/>
        <v>856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811</v>
      </c>
      <c r="AI16" s="29">
        <f>'25.Spieltag'!AK16</f>
        <v>8</v>
      </c>
      <c r="AJ16" s="24">
        <f t="shared" si="14"/>
        <v>856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808</v>
      </c>
      <c r="AI17" s="29">
        <f>'25.Spieltag'!AK17</f>
        <v>10</v>
      </c>
      <c r="AJ17" s="24">
        <f t="shared" si="14"/>
        <v>853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798</v>
      </c>
      <c r="AI18" s="29">
        <f>'25.Spieltag'!AK18</f>
        <v>11</v>
      </c>
      <c r="AJ18" s="24">
        <f t="shared" si="14"/>
        <v>843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798</v>
      </c>
      <c r="AI19" s="29">
        <f>'25.Spieltag'!AK19</f>
        <v>11</v>
      </c>
      <c r="AJ19" s="24">
        <f t="shared" si="14"/>
        <v>843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793</v>
      </c>
      <c r="AI20" s="29">
        <f>'25.Spieltag'!AK20</f>
        <v>13</v>
      </c>
      <c r="AJ20" s="24">
        <f t="shared" si="14"/>
        <v>838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711</v>
      </c>
      <c r="AI21" s="29">
        <f>'25.Spieltag'!AK21</f>
        <v>14</v>
      </c>
      <c r="AJ21" s="24">
        <f t="shared" si="14"/>
        <v>756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711</v>
      </c>
      <c r="AI22" s="29">
        <f>'25.Spieltag'!AK22</f>
        <v>14</v>
      </c>
      <c r="AJ22" s="24">
        <f t="shared" si="14"/>
        <v>756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711</v>
      </c>
      <c r="AI23" s="29">
        <f>'25.Spieltag'!AK23</f>
        <v>14</v>
      </c>
      <c r="AJ23" s="24">
        <f t="shared" si="14"/>
        <v>756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711</v>
      </c>
      <c r="AI24" s="29">
        <f>'25.Spieltag'!AK24</f>
        <v>14</v>
      </c>
      <c r="AJ24" s="24">
        <f t="shared" si="14"/>
        <v>756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711</v>
      </c>
      <c r="AI25" s="29">
        <f>'25.Spieltag'!AK25</f>
        <v>14</v>
      </c>
      <c r="AJ25" s="24">
        <f t="shared" si="14"/>
        <v>756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711</v>
      </c>
      <c r="AI26" s="29">
        <f>'25.Spieltag'!AK26</f>
        <v>14</v>
      </c>
      <c r="AJ26" s="24">
        <f t="shared" ref="AJ26" si="17">AG26+AH26</f>
        <v>756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711</v>
      </c>
      <c r="AI27" s="29">
        <f>'25.Spieltag'!AK27</f>
        <v>14</v>
      </c>
      <c r="AJ27" s="24">
        <f t="shared" ref="AJ27" si="20">AG27+AH27</f>
        <v>756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877</v>
      </c>
      <c r="AI8" s="29">
        <f>'26.Spieltag'!AK8</f>
        <v>1</v>
      </c>
      <c r="AJ8" s="24">
        <f t="shared" ref="AJ8" si="8">AG8+AH8</f>
        <v>922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872</v>
      </c>
      <c r="AI9" s="29">
        <f>'26.Spieltag'!AK9</f>
        <v>2</v>
      </c>
      <c r="AJ9" s="24">
        <f t="shared" ref="AJ9:AJ25" si="14">AG9+AH9</f>
        <v>917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871</v>
      </c>
      <c r="AI10" s="29">
        <f>'26.Spieltag'!AK10</f>
        <v>3</v>
      </c>
      <c r="AJ10" s="24">
        <f t="shared" si="14"/>
        <v>916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870</v>
      </c>
      <c r="AI11" s="29">
        <f>'26.Spieltag'!AK11</f>
        <v>4</v>
      </c>
      <c r="AJ11" s="24">
        <f t="shared" si="14"/>
        <v>915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868</v>
      </c>
      <c r="AI12" s="29">
        <f>'26.Spieltag'!AK12</f>
        <v>5</v>
      </c>
      <c r="AJ12" s="24">
        <f t="shared" si="14"/>
        <v>913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862</v>
      </c>
      <c r="AI13" s="29">
        <f>'26.Spieltag'!AK13</f>
        <v>6</v>
      </c>
      <c r="AJ13" s="24">
        <f t="shared" si="14"/>
        <v>907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859</v>
      </c>
      <c r="AI14" s="29">
        <f>'26.Spieltag'!AK14</f>
        <v>7</v>
      </c>
      <c r="AJ14" s="24">
        <f t="shared" si="14"/>
        <v>904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856</v>
      </c>
      <c r="AI15" s="29">
        <f>'26.Spieltag'!AK15</f>
        <v>8</v>
      </c>
      <c r="AJ15" s="24">
        <f t="shared" si="14"/>
        <v>901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856</v>
      </c>
      <c r="AI16" s="29">
        <f>'26.Spieltag'!AK16</f>
        <v>8</v>
      </c>
      <c r="AJ16" s="24">
        <f t="shared" si="14"/>
        <v>901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853</v>
      </c>
      <c r="AI17" s="29">
        <f>'26.Spieltag'!AK17</f>
        <v>10</v>
      </c>
      <c r="AJ17" s="24">
        <f t="shared" si="14"/>
        <v>898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843</v>
      </c>
      <c r="AI18" s="29">
        <f>'26.Spieltag'!AK18</f>
        <v>11</v>
      </c>
      <c r="AJ18" s="24">
        <f t="shared" si="14"/>
        <v>888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843</v>
      </c>
      <c r="AI19" s="29">
        <f>'26.Spieltag'!AK19</f>
        <v>11</v>
      </c>
      <c r="AJ19" s="24">
        <f t="shared" si="14"/>
        <v>888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838</v>
      </c>
      <c r="AI20" s="29">
        <f>'26.Spieltag'!AK20</f>
        <v>13</v>
      </c>
      <c r="AJ20" s="24">
        <f t="shared" si="14"/>
        <v>883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756</v>
      </c>
      <c r="AI21" s="29">
        <f>'26.Spieltag'!AK21</f>
        <v>14</v>
      </c>
      <c r="AJ21" s="24">
        <f t="shared" si="14"/>
        <v>801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756</v>
      </c>
      <c r="AI22" s="29">
        <f>'26.Spieltag'!AK22</f>
        <v>14</v>
      </c>
      <c r="AJ22" s="24">
        <f t="shared" si="14"/>
        <v>801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756</v>
      </c>
      <c r="AI23" s="29">
        <f>'26.Spieltag'!AK23</f>
        <v>14</v>
      </c>
      <c r="AJ23" s="24">
        <f t="shared" si="14"/>
        <v>801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756</v>
      </c>
      <c r="AI24" s="29">
        <f>'26.Spieltag'!AK24</f>
        <v>14</v>
      </c>
      <c r="AJ24" s="24">
        <f t="shared" si="14"/>
        <v>801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756</v>
      </c>
      <c r="AI25" s="29">
        <f>'26.Spieltag'!AK25</f>
        <v>14</v>
      </c>
      <c r="AJ25" s="24">
        <f t="shared" si="14"/>
        <v>801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756</v>
      </c>
      <c r="AI26" s="29">
        <f>'26.Spieltag'!AK26</f>
        <v>14</v>
      </c>
      <c r="AJ26" s="24">
        <f t="shared" ref="AJ26" si="17">AG26+AH26</f>
        <v>801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756</v>
      </c>
      <c r="AI27" s="29">
        <f>'26.Spieltag'!AK27</f>
        <v>14</v>
      </c>
      <c r="AJ27" s="24">
        <f t="shared" ref="AJ27" si="20">AG27+AH27</f>
        <v>801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922</v>
      </c>
      <c r="AI8" s="29">
        <f>'27.Spieltag'!AK8</f>
        <v>1</v>
      </c>
      <c r="AJ8" s="24">
        <f t="shared" ref="AJ8" si="8">AG8+AH8</f>
        <v>967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917</v>
      </c>
      <c r="AI9" s="29">
        <f>'27.Spieltag'!AK9</f>
        <v>2</v>
      </c>
      <c r="AJ9" s="24">
        <f t="shared" ref="AJ9:AJ25" si="14">AG9+AH9</f>
        <v>962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916</v>
      </c>
      <c r="AI10" s="29">
        <f>'27.Spieltag'!AK10</f>
        <v>3</v>
      </c>
      <c r="AJ10" s="24">
        <f t="shared" si="14"/>
        <v>961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915</v>
      </c>
      <c r="AI11" s="29">
        <f>'27.Spieltag'!AK11</f>
        <v>4</v>
      </c>
      <c r="AJ11" s="24">
        <f t="shared" si="14"/>
        <v>960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913</v>
      </c>
      <c r="AI12" s="29">
        <f>'27.Spieltag'!AK12</f>
        <v>5</v>
      </c>
      <c r="AJ12" s="24">
        <f t="shared" si="14"/>
        <v>958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907</v>
      </c>
      <c r="AI13" s="29">
        <f>'27.Spieltag'!AK13</f>
        <v>6</v>
      </c>
      <c r="AJ13" s="24">
        <f t="shared" si="14"/>
        <v>952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904</v>
      </c>
      <c r="AI14" s="29">
        <f>'27.Spieltag'!AK14</f>
        <v>7</v>
      </c>
      <c r="AJ14" s="24">
        <f t="shared" si="14"/>
        <v>949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901</v>
      </c>
      <c r="AI15" s="29">
        <f>'27.Spieltag'!AK15</f>
        <v>8</v>
      </c>
      <c r="AJ15" s="24">
        <f t="shared" si="14"/>
        <v>946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901</v>
      </c>
      <c r="AI16" s="29">
        <f>'27.Spieltag'!AK16</f>
        <v>8</v>
      </c>
      <c r="AJ16" s="24">
        <f t="shared" si="14"/>
        <v>946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898</v>
      </c>
      <c r="AI17" s="29">
        <f>'27.Spieltag'!AK17</f>
        <v>10</v>
      </c>
      <c r="AJ17" s="24">
        <f t="shared" si="14"/>
        <v>943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888</v>
      </c>
      <c r="AI18" s="29">
        <f>'27.Spieltag'!AK18</f>
        <v>11</v>
      </c>
      <c r="AJ18" s="24">
        <f t="shared" si="14"/>
        <v>933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888</v>
      </c>
      <c r="AI19" s="29">
        <f>'27.Spieltag'!AK19</f>
        <v>11</v>
      </c>
      <c r="AJ19" s="24">
        <f t="shared" si="14"/>
        <v>933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883</v>
      </c>
      <c r="AI20" s="29">
        <f>'27.Spieltag'!AK20</f>
        <v>13</v>
      </c>
      <c r="AJ20" s="24">
        <f t="shared" si="14"/>
        <v>928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801</v>
      </c>
      <c r="AI21" s="29">
        <f>'27.Spieltag'!AK21</f>
        <v>14</v>
      </c>
      <c r="AJ21" s="24">
        <f t="shared" si="14"/>
        <v>846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801</v>
      </c>
      <c r="AI22" s="29">
        <f>'27.Spieltag'!AK22</f>
        <v>14</v>
      </c>
      <c r="AJ22" s="24">
        <f t="shared" si="14"/>
        <v>846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801</v>
      </c>
      <c r="AI23" s="29">
        <f>'27.Spieltag'!AK23</f>
        <v>14</v>
      </c>
      <c r="AJ23" s="24">
        <f t="shared" si="14"/>
        <v>846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801</v>
      </c>
      <c r="AI24" s="29">
        <f>'27.Spieltag'!AK24</f>
        <v>14</v>
      </c>
      <c r="AJ24" s="24">
        <f t="shared" si="14"/>
        <v>846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801</v>
      </c>
      <c r="AI25" s="29">
        <f>'27.Spieltag'!AK25</f>
        <v>14</v>
      </c>
      <c r="AJ25" s="24">
        <f t="shared" si="14"/>
        <v>846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801</v>
      </c>
      <c r="AI26" s="29">
        <f>'27.Spieltag'!AK26</f>
        <v>14</v>
      </c>
      <c r="AJ26" s="24">
        <f t="shared" ref="AJ26" si="17">AG26+AH26</f>
        <v>846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801</v>
      </c>
      <c r="AI27" s="29">
        <f>'27.Spieltag'!AK27</f>
        <v>14</v>
      </c>
      <c r="AJ27" s="24">
        <f t="shared" ref="AJ27" si="20">AG27+AH27</f>
        <v>846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967</v>
      </c>
      <c r="AI8" s="29">
        <f>'28.Spieltag'!AK8</f>
        <v>1</v>
      </c>
      <c r="AJ8" s="24">
        <f t="shared" ref="AJ8:AJ27" si="8">AG8+AH8</f>
        <v>1012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962</v>
      </c>
      <c r="AI9" s="29">
        <f>'28.Spieltag'!AK9</f>
        <v>2</v>
      </c>
      <c r="AJ9" s="24">
        <f t="shared" si="8"/>
        <v>1007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961</v>
      </c>
      <c r="AI10" s="29">
        <f>'28.Spieltag'!AK10</f>
        <v>3</v>
      </c>
      <c r="AJ10" s="24">
        <f t="shared" si="8"/>
        <v>1006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960</v>
      </c>
      <c r="AI11" s="29">
        <f>'28.Spieltag'!AK11</f>
        <v>4</v>
      </c>
      <c r="AJ11" s="24">
        <f t="shared" si="8"/>
        <v>1005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958</v>
      </c>
      <c r="AI12" s="29">
        <f>'28.Spieltag'!AK12</f>
        <v>5</v>
      </c>
      <c r="AJ12" s="24">
        <f t="shared" si="8"/>
        <v>1003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952</v>
      </c>
      <c r="AI13" s="29">
        <f>'28.Spieltag'!AK13</f>
        <v>6</v>
      </c>
      <c r="AJ13" s="24">
        <f t="shared" si="8"/>
        <v>997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949</v>
      </c>
      <c r="AI14" s="29">
        <f>'28.Spieltag'!AK14</f>
        <v>7</v>
      </c>
      <c r="AJ14" s="24">
        <f t="shared" si="8"/>
        <v>994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946</v>
      </c>
      <c r="AI15" s="29">
        <f>'28.Spieltag'!AK15</f>
        <v>8</v>
      </c>
      <c r="AJ15" s="24">
        <f t="shared" si="8"/>
        <v>991</v>
      </c>
      <c r="AK15" s="25">
        <f t="shared" si="9"/>
        <v>8</v>
      </c>
      <c r="AL15" s="1"/>
    </row>
    <row r="16" spans="1:41" ht="24.95" customHeight="1" thickBot="1">
      <c r="A16" s="29">
        <f t="shared" si="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946</v>
      </c>
      <c r="AI16" s="29">
        <f>'28.Spieltag'!AK16</f>
        <v>8</v>
      </c>
      <c r="AJ16" s="24">
        <f t="shared" si="8"/>
        <v>991</v>
      </c>
      <c r="AK16" s="25">
        <f t="shared" si="9"/>
        <v>8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943</v>
      </c>
      <c r="AI17" s="29">
        <f>'28.Spieltag'!AK17</f>
        <v>10</v>
      </c>
      <c r="AJ17" s="24">
        <f t="shared" si="8"/>
        <v>988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933</v>
      </c>
      <c r="AI18" s="29">
        <f>'28.Spieltag'!AK18</f>
        <v>11</v>
      </c>
      <c r="AJ18" s="24">
        <f t="shared" si="8"/>
        <v>978</v>
      </c>
      <c r="AK18" s="25">
        <f t="shared" si="9"/>
        <v>11</v>
      </c>
      <c r="AL18" s="1"/>
    </row>
    <row r="19" spans="1:38" ht="24.95" customHeight="1" thickBot="1">
      <c r="A19" s="29">
        <f t="shared" si="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933</v>
      </c>
      <c r="AI19" s="29">
        <f>'28.Spieltag'!AK19</f>
        <v>11</v>
      </c>
      <c r="AJ19" s="24">
        <f t="shared" si="8"/>
        <v>978</v>
      </c>
      <c r="AK19" s="25">
        <f t="shared" si="9"/>
        <v>11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928</v>
      </c>
      <c r="AI20" s="29">
        <f>'28.Spieltag'!AK20</f>
        <v>13</v>
      </c>
      <c r="AJ20" s="24">
        <f t="shared" si="8"/>
        <v>973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846</v>
      </c>
      <c r="AI21" s="29">
        <f>'28.Spieltag'!AK21</f>
        <v>14</v>
      </c>
      <c r="AJ21" s="24">
        <f t="shared" si="8"/>
        <v>891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846</v>
      </c>
      <c r="AI22" s="29">
        <f>'28.Spieltag'!AK22</f>
        <v>14</v>
      </c>
      <c r="AJ22" s="24">
        <f t="shared" si="8"/>
        <v>891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846</v>
      </c>
      <c r="AI23" s="29">
        <f>'28.Spieltag'!AK23</f>
        <v>14</v>
      </c>
      <c r="AJ23" s="24">
        <f t="shared" si="8"/>
        <v>891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846</v>
      </c>
      <c r="AI24" s="29">
        <f>'28.Spieltag'!AK24</f>
        <v>14</v>
      </c>
      <c r="AJ24" s="24">
        <f t="shared" si="8"/>
        <v>891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846</v>
      </c>
      <c r="AI25" s="29">
        <f>'28.Spieltag'!AK25</f>
        <v>14</v>
      </c>
      <c r="AJ25" s="24">
        <f t="shared" si="8"/>
        <v>891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846</v>
      </c>
      <c r="AI26" s="29">
        <f>'28.Spieltag'!AK26</f>
        <v>14</v>
      </c>
      <c r="AJ26" s="24">
        <f t="shared" si="8"/>
        <v>891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846</v>
      </c>
      <c r="AI27" s="29">
        <f>'28.Spieltag'!AK27</f>
        <v>14</v>
      </c>
      <c r="AJ27" s="24">
        <f t="shared" si="8"/>
        <v>891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967</v>
      </c>
      <c r="AI8" s="29">
        <f>'29.Spieltag'!AK8</f>
        <v>1</v>
      </c>
      <c r="AJ8" s="24">
        <f t="shared" ref="AJ8:AJ27" si="8">AG8+AH8</f>
        <v>1012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962</v>
      </c>
      <c r="AI9" s="29">
        <f>'29.Spieltag'!AK9</f>
        <v>2</v>
      </c>
      <c r="AJ9" s="24">
        <f t="shared" si="8"/>
        <v>1007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961</v>
      </c>
      <c r="AI10" s="29">
        <f>'29.Spieltag'!AK10</f>
        <v>3</v>
      </c>
      <c r="AJ10" s="24">
        <f t="shared" si="8"/>
        <v>1006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960</v>
      </c>
      <c r="AI11" s="29">
        <f>'29.Spieltag'!AK11</f>
        <v>4</v>
      </c>
      <c r="AJ11" s="24">
        <f t="shared" si="8"/>
        <v>1005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958</v>
      </c>
      <c r="AI12" s="29">
        <f>'29.Spieltag'!AK12</f>
        <v>5</v>
      </c>
      <c r="AJ12" s="24">
        <f t="shared" si="8"/>
        <v>1003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952</v>
      </c>
      <c r="AI13" s="29">
        <f>'29.Spieltag'!AK13</f>
        <v>6</v>
      </c>
      <c r="AJ13" s="24">
        <f t="shared" si="8"/>
        <v>997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949</v>
      </c>
      <c r="AI14" s="29">
        <f>'29.Spieltag'!AK14</f>
        <v>7</v>
      </c>
      <c r="AJ14" s="24">
        <f t="shared" si="8"/>
        <v>994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946</v>
      </c>
      <c r="AI15" s="29">
        <f>'29.Spieltag'!AK15</f>
        <v>8</v>
      </c>
      <c r="AJ15" s="24">
        <f t="shared" si="8"/>
        <v>991</v>
      </c>
      <c r="AK15" s="25">
        <f t="shared" si="9"/>
        <v>8</v>
      </c>
      <c r="AL15" s="1"/>
    </row>
    <row r="16" spans="1:41" ht="24.95" customHeight="1" thickBot="1">
      <c r="A16" s="29">
        <f t="shared" si="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946</v>
      </c>
      <c r="AI16" s="29">
        <f>'29.Spieltag'!AK16</f>
        <v>8</v>
      </c>
      <c r="AJ16" s="24">
        <f t="shared" si="8"/>
        <v>991</v>
      </c>
      <c r="AK16" s="25">
        <f t="shared" si="9"/>
        <v>8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943</v>
      </c>
      <c r="AI17" s="29">
        <f>'29.Spieltag'!AK17</f>
        <v>10</v>
      </c>
      <c r="AJ17" s="24">
        <f t="shared" si="8"/>
        <v>988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933</v>
      </c>
      <c r="AI18" s="29">
        <f>'29.Spieltag'!AK18</f>
        <v>11</v>
      </c>
      <c r="AJ18" s="24">
        <f t="shared" si="8"/>
        <v>978</v>
      </c>
      <c r="AK18" s="25">
        <f t="shared" si="9"/>
        <v>11</v>
      </c>
      <c r="AL18" s="1"/>
    </row>
    <row r="19" spans="1:38" ht="24.95" customHeight="1" thickBot="1">
      <c r="A19" s="29">
        <f t="shared" si="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933</v>
      </c>
      <c r="AI19" s="29">
        <f>'29.Spieltag'!AK19</f>
        <v>11</v>
      </c>
      <c r="AJ19" s="24">
        <f t="shared" si="8"/>
        <v>978</v>
      </c>
      <c r="AK19" s="25">
        <f t="shared" si="9"/>
        <v>11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928</v>
      </c>
      <c r="AI20" s="29">
        <f>'29.Spieltag'!AK20</f>
        <v>13</v>
      </c>
      <c r="AJ20" s="24">
        <f t="shared" si="8"/>
        <v>973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846</v>
      </c>
      <c r="AI21" s="29">
        <f>'29.Spieltag'!AK21</f>
        <v>14</v>
      </c>
      <c r="AJ21" s="24">
        <f t="shared" si="8"/>
        <v>891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846</v>
      </c>
      <c r="AI22" s="29">
        <f>'29.Spieltag'!AK22</f>
        <v>14</v>
      </c>
      <c r="AJ22" s="24">
        <f t="shared" si="8"/>
        <v>891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846</v>
      </c>
      <c r="AI23" s="29">
        <f>'29.Spieltag'!AK23</f>
        <v>14</v>
      </c>
      <c r="AJ23" s="24">
        <f t="shared" si="8"/>
        <v>891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846</v>
      </c>
      <c r="AI24" s="29">
        <f>'29.Spieltag'!AK24</f>
        <v>14</v>
      </c>
      <c r="AJ24" s="24">
        <f t="shared" si="8"/>
        <v>891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846</v>
      </c>
      <c r="AI25" s="29">
        <f>'29.Spieltag'!AK25</f>
        <v>14</v>
      </c>
      <c r="AJ25" s="24">
        <f t="shared" si="8"/>
        <v>891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846</v>
      </c>
      <c r="AI26" s="29">
        <f>'29.Spieltag'!AK26</f>
        <v>14</v>
      </c>
      <c r="AJ26" s="24">
        <f t="shared" si="8"/>
        <v>891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846</v>
      </c>
      <c r="AI27" s="29">
        <f>'29.Spieltag'!AK27</f>
        <v>14</v>
      </c>
      <c r="AJ27" s="24">
        <f t="shared" si="8"/>
        <v>891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1012</v>
      </c>
      <c r="AI8" s="29">
        <f>'30.Spieltag'!AK8</f>
        <v>1</v>
      </c>
      <c r="AJ8" s="24">
        <f t="shared" ref="AJ8" si="8">AG8+AH8</f>
        <v>1057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1007</v>
      </c>
      <c r="AI9" s="29">
        <f>'30.Spieltag'!AK9</f>
        <v>2</v>
      </c>
      <c r="AJ9" s="24">
        <f t="shared" ref="AJ9:AJ25" si="14">AG9+AH9</f>
        <v>1052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1006</v>
      </c>
      <c r="AI10" s="29">
        <f>'30.Spieltag'!AK10</f>
        <v>3</v>
      </c>
      <c r="AJ10" s="24">
        <f t="shared" si="14"/>
        <v>1051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1005</v>
      </c>
      <c r="AI11" s="29">
        <f>'30.Spieltag'!AK11</f>
        <v>4</v>
      </c>
      <c r="AJ11" s="24">
        <f t="shared" si="14"/>
        <v>1050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1003</v>
      </c>
      <c r="AI12" s="29">
        <f>'30.Spieltag'!AK12</f>
        <v>5</v>
      </c>
      <c r="AJ12" s="24">
        <f t="shared" si="14"/>
        <v>1048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997</v>
      </c>
      <c r="AI13" s="29">
        <f>'30.Spieltag'!AK13</f>
        <v>6</v>
      </c>
      <c r="AJ13" s="24">
        <f t="shared" si="14"/>
        <v>1042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994</v>
      </c>
      <c r="AI14" s="29">
        <f>'30.Spieltag'!AK14</f>
        <v>7</v>
      </c>
      <c r="AJ14" s="24">
        <f t="shared" si="14"/>
        <v>1039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991</v>
      </c>
      <c r="AI15" s="29">
        <f>'30.Spieltag'!AK15</f>
        <v>8</v>
      </c>
      <c r="AJ15" s="24">
        <f t="shared" si="14"/>
        <v>1036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991</v>
      </c>
      <c r="AI16" s="29">
        <f>'30.Spieltag'!AK16</f>
        <v>8</v>
      </c>
      <c r="AJ16" s="24">
        <f t="shared" si="14"/>
        <v>1036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988</v>
      </c>
      <c r="AI17" s="29">
        <f>'30.Spieltag'!AK17</f>
        <v>10</v>
      </c>
      <c r="AJ17" s="24">
        <f t="shared" si="14"/>
        <v>1033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978</v>
      </c>
      <c r="AI18" s="29">
        <f>'30.Spieltag'!AK18</f>
        <v>11</v>
      </c>
      <c r="AJ18" s="24">
        <f t="shared" si="14"/>
        <v>1023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978</v>
      </c>
      <c r="AI19" s="29">
        <f>'30.Spieltag'!AK19</f>
        <v>11</v>
      </c>
      <c r="AJ19" s="24">
        <f t="shared" si="14"/>
        <v>1023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973</v>
      </c>
      <c r="AI20" s="29">
        <f>'30.Spieltag'!AK20</f>
        <v>13</v>
      </c>
      <c r="AJ20" s="24">
        <f t="shared" si="14"/>
        <v>1018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891</v>
      </c>
      <c r="AI21" s="29">
        <f>'30.Spieltag'!AK21</f>
        <v>14</v>
      </c>
      <c r="AJ21" s="24">
        <f t="shared" si="14"/>
        <v>936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891</v>
      </c>
      <c r="AI22" s="29">
        <f>'30.Spieltag'!AK22</f>
        <v>14</v>
      </c>
      <c r="AJ22" s="24">
        <f t="shared" si="14"/>
        <v>936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891</v>
      </c>
      <c r="AI23" s="29">
        <f>'30.Spieltag'!AK23</f>
        <v>14</v>
      </c>
      <c r="AJ23" s="24">
        <f t="shared" si="14"/>
        <v>936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891</v>
      </c>
      <c r="AI24" s="29">
        <f>'30.Spieltag'!AK24</f>
        <v>14</v>
      </c>
      <c r="AJ24" s="24">
        <f t="shared" si="14"/>
        <v>936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891</v>
      </c>
      <c r="AI25" s="29">
        <f>'30.Spieltag'!AK25</f>
        <v>14</v>
      </c>
      <c r="AJ25" s="24">
        <f t="shared" si="14"/>
        <v>936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891</v>
      </c>
      <c r="AI26" s="29">
        <f>'30.Spieltag'!AK26</f>
        <v>14</v>
      </c>
      <c r="AJ26" s="24">
        <f t="shared" ref="AJ26" si="17">AG26+AH26</f>
        <v>936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891</v>
      </c>
      <c r="AI27" s="29">
        <f>'30.Spieltag'!AK27</f>
        <v>14</v>
      </c>
      <c r="AJ27" s="24">
        <f t="shared" ref="AJ27" si="20">AG27+AH27</f>
        <v>936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1057</v>
      </c>
      <c r="AI8" s="29">
        <f>'31.Spieltag'!AK8</f>
        <v>1</v>
      </c>
      <c r="AJ8" s="24">
        <f t="shared" ref="AJ8" si="8">AG8+AH8</f>
        <v>1102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1052</v>
      </c>
      <c r="AI9" s="29">
        <f>'31.Spieltag'!AK9</f>
        <v>2</v>
      </c>
      <c r="AJ9" s="24">
        <f t="shared" ref="AJ9:AJ25" si="14">AG9+AH9</f>
        <v>1097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1051</v>
      </c>
      <c r="AI10" s="29">
        <f>'31.Spieltag'!AK10</f>
        <v>3</v>
      </c>
      <c r="AJ10" s="24">
        <f t="shared" si="14"/>
        <v>1096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1050</v>
      </c>
      <c r="AI11" s="29">
        <f>'31.Spieltag'!AK11</f>
        <v>4</v>
      </c>
      <c r="AJ11" s="24">
        <f t="shared" si="14"/>
        <v>1095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1048</v>
      </c>
      <c r="AI12" s="29">
        <f>'31.Spieltag'!AK12</f>
        <v>5</v>
      </c>
      <c r="AJ12" s="24">
        <f t="shared" si="14"/>
        <v>1093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1042</v>
      </c>
      <c r="AI13" s="29">
        <f>'31.Spieltag'!AK13</f>
        <v>6</v>
      </c>
      <c r="AJ13" s="24">
        <f t="shared" si="14"/>
        <v>1087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1039</v>
      </c>
      <c r="AI14" s="29">
        <f>'31.Spieltag'!AK14</f>
        <v>7</v>
      </c>
      <c r="AJ14" s="24">
        <f t="shared" si="14"/>
        <v>1084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1036</v>
      </c>
      <c r="AI15" s="29">
        <f>'31.Spieltag'!AK15</f>
        <v>8</v>
      </c>
      <c r="AJ15" s="24">
        <f t="shared" si="14"/>
        <v>1081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1036</v>
      </c>
      <c r="AI16" s="29">
        <f>'31.Spieltag'!AK16</f>
        <v>8</v>
      </c>
      <c r="AJ16" s="24">
        <f t="shared" si="14"/>
        <v>1081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1033</v>
      </c>
      <c r="AI17" s="29">
        <f>'31.Spieltag'!AK17</f>
        <v>10</v>
      </c>
      <c r="AJ17" s="24">
        <f t="shared" si="14"/>
        <v>1078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1023</v>
      </c>
      <c r="AI18" s="29">
        <f>'31.Spieltag'!AK18</f>
        <v>11</v>
      </c>
      <c r="AJ18" s="24">
        <f t="shared" si="14"/>
        <v>1068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1023</v>
      </c>
      <c r="AI19" s="29">
        <f>'31.Spieltag'!AK19</f>
        <v>11</v>
      </c>
      <c r="AJ19" s="24">
        <f t="shared" si="14"/>
        <v>1068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1018</v>
      </c>
      <c r="AI20" s="29">
        <f>'31.Spieltag'!AK20</f>
        <v>13</v>
      </c>
      <c r="AJ20" s="24">
        <f t="shared" si="14"/>
        <v>1063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936</v>
      </c>
      <c r="AI21" s="29">
        <f>'31.Spieltag'!AK21</f>
        <v>14</v>
      </c>
      <c r="AJ21" s="24">
        <f t="shared" si="14"/>
        <v>981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936</v>
      </c>
      <c r="AI22" s="29">
        <f>'31.Spieltag'!AK22</f>
        <v>14</v>
      </c>
      <c r="AJ22" s="24">
        <f t="shared" si="14"/>
        <v>981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936</v>
      </c>
      <c r="AI23" s="29">
        <f>'31.Spieltag'!AK23</f>
        <v>14</v>
      </c>
      <c r="AJ23" s="24">
        <f t="shared" si="14"/>
        <v>981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936</v>
      </c>
      <c r="AI24" s="29">
        <f>'31.Spieltag'!AK24</f>
        <v>14</v>
      </c>
      <c r="AJ24" s="24">
        <f t="shared" si="14"/>
        <v>981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936</v>
      </c>
      <c r="AI25" s="29">
        <f>'31.Spieltag'!AK25</f>
        <v>14</v>
      </c>
      <c r="AJ25" s="24">
        <f t="shared" si="14"/>
        <v>981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936</v>
      </c>
      <c r="AI26" s="29">
        <f>'31.Spieltag'!AK26</f>
        <v>14</v>
      </c>
      <c r="AJ26" s="24">
        <f t="shared" ref="AJ26" si="17">AG26+AH26</f>
        <v>981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936</v>
      </c>
      <c r="AI27" s="29">
        <f>'31.Spieltag'!AK27</f>
        <v>14</v>
      </c>
      <c r="AJ27" s="24">
        <f t="shared" ref="AJ27" si="20">AG27+AH27</f>
        <v>981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1102</v>
      </c>
      <c r="AI8" s="29">
        <f>'32.Spieltag'!AK8</f>
        <v>1</v>
      </c>
      <c r="AJ8" s="24">
        <f t="shared" ref="AJ8" si="8">AG8+AH8</f>
        <v>1147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1097</v>
      </c>
      <c r="AI9" s="29">
        <f>'32.Spieltag'!AK9</f>
        <v>2</v>
      </c>
      <c r="AJ9" s="24">
        <f t="shared" ref="AJ9:AJ25" si="14">AG9+AH9</f>
        <v>1142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1096</v>
      </c>
      <c r="AI10" s="29">
        <f>'32.Spieltag'!AK10</f>
        <v>3</v>
      </c>
      <c r="AJ10" s="24">
        <f t="shared" si="14"/>
        <v>1141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1095</v>
      </c>
      <c r="AI11" s="29">
        <f>'32.Spieltag'!AK11</f>
        <v>4</v>
      </c>
      <c r="AJ11" s="24">
        <f t="shared" si="14"/>
        <v>1140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1093</v>
      </c>
      <c r="AI12" s="29">
        <f>'32.Spieltag'!AK12</f>
        <v>5</v>
      </c>
      <c r="AJ12" s="24">
        <f t="shared" si="14"/>
        <v>1138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1087</v>
      </c>
      <c r="AI13" s="29">
        <f>'32.Spieltag'!AK13</f>
        <v>6</v>
      </c>
      <c r="AJ13" s="24">
        <f t="shared" si="14"/>
        <v>1132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1084</v>
      </c>
      <c r="AI14" s="29">
        <f>'32.Spieltag'!AK14</f>
        <v>7</v>
      </c>
      <c r="AJ14" s="24">
        <f t="shared" si="14"/>
        <v>1129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1081</v>
      </c>
      <c r="AI15" s="29">
        <f>'32.Spieltag'!AK15</f>
        <v>8</v>
      </c>
      <c r="AJ15" s="24">
        <f t="shared" si="14"/>
        <v>1126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1081</v>
      </c>
      <c r="AI16" s="29">
        <f>'32.Spieltag'!AK16</f>
        <v>8</v>
      </c>
      <c r="AJ16" s="24">
        <f t="shared" si="14"/>
        <v>1126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1078</v>
      </c>
      <c r="AI17" s="29">
        <f>'32.Spieltag'!AK17</f>
        <v>10</v>
      </c>
      <c r="AJ17" s="24">
        <f t="shared" si="14"/>
        <v>1123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1068</v>
      </c>
      <c r="AI18" s="29">
        <f>'32.Spieltag'!AK18</f>
        <v>11</v>
      </c>
      <c r="AJ18" s="24">
        <f t="shared" si="14"/>
        <v>1113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1068</v>
      </c>
      <c r="AI19" s="29">
        <f>'32.Spieltag'!AK19</f>
        <v>11</v>
      </c>
      <c r="AJ19" s="24">
        <f t="shared" si="14"/>
        <v>1113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1063</v>
      </c>
      <c r="AI20" s="29">
        <f>'32.Spieltag'!AK20</f>
        <v>13</v>
      </c>
      <c r="AJ20" s="24">
        <f t="shared" si="14"/>
        <v>1108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981</v>
      </c>
      <c r="AI21" s="29">
        <f>'32.Spieltag'!AK21</f>
        <v>14</v>
      </c>
      <c r="AJ21" s="24">
        <f t="shared" si="14"/>
        <v>1026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981</v>
      </c>
      <c r="AI22" s="29">
        <f>'32.Spieltag'!AK22</f>
        <v>14</v>
      </c>
      <c r="AJ22" s="24">
        <f t="shared" si="14"/>
        <v>1026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981</v>
      </c>
      <c r="AI23" s="29">
        <f>'32.Spieltag'!AK23</f>
        <v>14</v>
      </c>
      <c r="AJ23" s="24">
        <f t="shared" si="14"/>
        <v>1026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981</v>
      </c>
      <c r="AI24" s="29">
        <f>'32.Spieltag'!AK24</f>
        <v>14</v>
      </c>
      <c r="AJ24" s="24">
        <f t="shared" si="14"/>
        <v>1026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981</v>
      </c>
      <c r="AI25" s="29">
        <f>'32.Spieltag'!AK25</f>
        <v>14</v>
      </c>
      <c r="AJ25" s="24">
        <f t="shared" si="14"/>
        <v>1026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981</v>
      </c>
      <c r="AI26" s="29">
        <f>'32.Spieltag'!AK26</f>
        <v>14</v>
      </c>
      <c r="AJ26" s="24">
        <f t="shared" ref="AJ26" si="16">AG26+AH26</f>
        <v>1026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981</v>
      </c>
      <c r="AI27" s="29">
        <f>'32.Spieltag'!AK27</f>
        <v>14</v>
      </c>
      <c r="AJ27" s="24">
        <f t="shared" ref="AJ27" si="19">AG27+AH27</f>
        <v>1026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1147</v>
      </c>
      <c r="AI8" s="29">
        <f>'33.Spieltag'!AK8</f>
        <v>1</v>
      </c>
      <c r="AJ8" s="24">
        <f t="shared" ref="AJ8" si="8">AG8+AH8</f>
        <v>1192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1142</v>
      </c>
      <c r="AI9" s="29">
        <f>'33.Spieltag'!AK9</f>
        <v>2</v>
      </c>
      <c r="AJ9" s="24">
        <f t="shared" ref="AJ9:AJ25" si="14">AG9+AH9</f>
        <v>1187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1141</v>
      </c>
      <c r="AI10" s="29">
        <f>'33.Spieltag'!AK10</f>
        <v>3</v>
      </c>
      <c r="AJ10" s="24">
        <f t="shared" si="14"/>
        <v>1186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1140</v>
      </c>
      <c r="AI11" s="29">
        <f>'33.Spieltag'!AK11</f>
        <v>4</v>
      </c>
      <c r="AJ11" s="24">
        <f t="shared" si="14"/>
        <v>1185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1138</v>
      </c>
      <c r="AI12" s="29">
        <f>'33.Spieltag'!AK12</f>
        <v>5</v>
      </c>
      <c r="AJ12" s="24">
        <f t="shared" si="14"/>
        <v>1183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1132</v>
      </c>
      <c r="AI13" s="29">
        <f>'33.Spieltag'!AK13</f>
        <v>6</v>
      </c>
      <c r="AJ13" s="24">
        <f t="shared" si="14"/>
        <v>1177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1129</v>
      </c>
      <c r="AI14" s="29">
        <f>'33.Spieltag'!AK14</f>
        <v>7</v>
      </c>
      <c r="AJ14" s="24">
        <f t="shared" si="14"/>
        <v>1174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1126</v>
      </c>
      <c r="AI15" s="29">
        <f>'33.Spieltag'!AK15</f>
        <v>8</v>
      </c>
      <c r="AJ15" s="24">
        <f t="shared" si="14"/>
        <v>1171</v>
      </c>
      <c r="AK15" s="25">
        <f t="shared" si="9"/>
        <v>8</v>
      </c>
      <c r="AL15" s="1"/>
    </row>
    <row r="16" spans="1:42" ht="24.95" customHeight="1" thickBot="1">
      <c r="A16" s="29">
        <f t="shared" si="10"/>
        <v>8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1126</v>
      </c>
      <c r="AI16" s="29">
        <f>'33.Spieltag'!AK16</f>
        <v>8</v>
      </c>
      <c r="AJ16" s="24">
        <f t="shared" si="14"/>
        <v>1171</v>
      </c>
      <c r="AK16" s="25">
        <f t="shared" si="9"/>
        <v>8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1123</v>
      </c>
      <c r="AI17" s="29">
        <f>'33.Spieltag'!AK17</f>
        <v>10</v>
      </c>
      <c r="AJ17" s="24">
        <f t="shared" si="14"/>
        <v>1168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1113</v>
      </c>
      <c r="AI18" s="29">
        <f>'33.Spieltag'!AK18</f>
        <v>11</v>
      </c>
      <c r="AJ18" s="24">
        <f t="shared" si="14"/>
        <v>1158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11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1113</v>
      </c>
      <c r="AI19" s="29">
        <f>'33.Spieltag'!AK19</f>
        <v>11</v>
      </c>
      <c r="AJ19" s="24">
        <f t="shared" si="14"/>
        <v>1158</v>
      </c>
      <c r="AK19" s="25">
        <f t="shared" si="9"/>
        <v>11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1108</v>
      </c>
      <c r="AI20" s="29">
        <f>'33.Spieltag'!AK20</f>
        <v>13</v>
      </c>
      <c r="AJ20" s="24">
        <f t="shared" si="14"/>
        <v>1153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1026</v>
      </c>
      <c r="AI21" s="29">
        <f>'33.Spieltag'!AK21</f>
        <v>14</v>
      </c>
      <c r="AJ21" s="24">
        <f t="shared" si="14"/>
        <v>1071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1026</v>
      </c>
      <c r="AI22" s="29">
        <f>'33.Spieltag'!AK22</f>
        <v>14</v>
      </c>
      <c r="AJ22" s="24">
        <f t="shared" si="14"/>
        <v>1071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1026</v>
      </c>
      <c r="AI23" s="29">
        <f>'33.Spieltag'!AK23</f>
        <v>14</v>
      </c>
      <c r="AJ23" s="24">
        <f t="shared" si="14"/>
        <v>1071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1026</v>
      </c>
      <c r="AI24" s="29">
        <f>'33.Spieltag'!AK24</f>
        <v>14</v>
      </c>
      <c r="AJ24" s="24">
        <f t="shared" si="14"/>
        <v>1071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1026</v>
      </c>
      <c r="AI25" s="29">
        <f>'33.Spieltag'!AK25</f>
        <v>14</v>
      </c>
      <c r="AJ25" s="24">
        <f t="shared" si="14"/>
        <v>1071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1026</v>
      </c>
      <c r="AI26" s="29">
        <f>'33.Spieltag'!AK26</f>
        <v>14</v>
      </c>
      <c r="AJ26" s="24">
        <f t="shared" ref="AJ26" si="17">AG26+AH26</f>
        <v>1071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1026</v>
      </c>
      <c r="AI27" s="29">
        <f>'33.Spieltag'!AK27</f>
        <v>14</v>
      </c>
      <c r="AJ27" s="24">
        <f t="shared" ref="AJ27" si="20">AG27+AH27</f>
        <v>1071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Q37" sqref="AQ37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15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1197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1174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10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1189</v>
      </c>
      <c r="AL4" s="59">
        <f t="shared" ref="AL4:AL25" si="8">SMALL($C4:$AJ4,1)</f>
        <v>2</v>
      </c>
      <c r="AM4" s="59">
        <f t="shared" ref="AM4:AM25" si="9">SMALL($C4:$AJ4,2)</f>
        <v>6</v>
      </c>
      <c r="AN4" s="59">
        <f t="shared" ref="AN4:AN25" si="10">SMALL($C4:$AJ4,3)</f>
        <v>6</v>
      </c>
      <c r="AO4" s="59">
        <f t="shared" ref="AO4:AO25" si="11">SMALL($C4:$AJ4,4)</f>
        <v>8</v>
      </c>
      <c r="AP4" s="60">
        <f t="shared" ref="AP4:AP21" si="12">AK4-AO4-AN4-AM4-AL4</f>
        <v>1167</v>
      </c>
      <c r="AQ4" s="64">
        <f t="shared" ref="AQ4:AQ18" si="13">SUM(AL4:AO4)</f>
        <v>22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22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1232</v>
      </c>
      <c r="AL5" s="59">
        <f t="shared" si="8"/>
        <v>2</v>
      </c>
      <c r="AM5" s="59">
        <f t="shared" si="9"/>
        <v>3</v>
      </c>
      <c r="AN5" s="59">
        <f t="shared" si="10"/>
        <v>7</v>
      </c>
      <c r="AO5" s="59">
        <f t="shared" si="11"/>
        <v>8</v>
      </c>
      <c r="AP5" s="60">
        <f t="shared" si="12"/>
        <v>1212</v>
      </c>
      <c r="AQ5" s="64">
        <f t="shared" si="13"/>
        <v>20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22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1228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12</v>
      </c>
      <c r="AP6" s="60">
        <f t="shared" si="12"/>
        <v>1204</v>
      </c>
      <c r="AQ6" s="64">
        <f t="shared" si="13"/>
        <v>24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31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1248</v>
      </c>
      <c r="AL7" s="59">
        <f t="shared" si="8"/>
        <v>0</v>
      </c>
      <c r="AM7" s="59">
        <f t="shared" si="9"/>
        <v>5</v>
      </c>
      <c r="AN7" s="59">
        <f t="shared" si="10"/>
        <v>7</v>
      </c>
      <c r="AO7" s="59">
        <f t="shared" si="11"/>
        <v>12</v>
      </c>
      <c r="AP7" s="60">
        <f t="shared" si="12"/>
        <v>1224</v>
      </c>
      <c r="AQ7" s="64">
        <f t="shared" si="13"/>
        <v>24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1226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10</v>
      </c>
      <c r="AP8" s="60">
        <f t="shared" si="12"/>
        <v>1198</v>
      </c>
      <c r="AQ8" s="64">
        <f t="shared" si="13"/>
        <v>28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16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1229</v>
      </c>
      <c r="AL9" s="59">
        <f t="shared" si="8"/>
        <v>8</v>
      </c>
      <c r="AM9" s="59">
        <f t="shared" si="9"/>
        <v>9</v>
      </c>
      <c r="AN9" s="59">
        <f t="shared" si="10"/>
        <v>10</v>
      </c>
      <c r="AO9" s="59">
        <f t="shared" si="11"/>
        <v>10</v>
      </c>
      <c r="AP9" s="60">
        <f t="shared" si="12"/>
        <v>1192</v>
      </c>
      <c r="AQ9" s="64">
        <f t="shared" si="13"/>
        <v>37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25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1224</v>
      </c>
      <c r="AL10" s="59">
        <f t="shared" si="8"/>
        <v>2</v>
      </c>
      <c r="AM10" s="59">
        <f t="shared" si="9"/>
        <v>5</v>
      </c>
      <c r="AN10" s="59">
        <f t="shared" si="10"/>
        <v>7</v>
      </c>
      <c r="AO10" s="59">
        <f t="shared" si="11"/>
        <v>7</v>
      </c>
      <c r="AP10" s="60">
        <f t="shared" si="12"/>
        <v>1203</v>
      </c>
      <c r="AQ10" s="64">
        <f t="shared" si="13"/>
        <v>21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17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1206</v>
      </c>
      <c r="AL11" s="59">
        <f t="shared" si="8"/>
        <v>2</v>
      </c>
      <c r="AM11" s="59">
        <f t="shared" si="9"/>
        <v>2</v>
      </c>
      <c r="AN11" s="59">
        <f t="shared" si="10"/>
        <v>7</v>
      </c>
      <c r="AO11" s="59">
        <f t="shared" si="11"/>
        <v>8</v>
      </c>
      <c r="AP11" s="60">
        <f t="shared" si="12"/>
        <v>1187</v>
      </c>
      <c r="AQ11" s="64">
        <f t="shared" si="13"/>
        <v>19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20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1230</v>
      </c>
      <c r="AL12" s="59">
        <f t="shared" si="8"/>
        <v>2</v>
      </c>
      <c r="AM12" s="59">
        <f t="shared" si="9"/>
        <v>4</v>
      </c>
      <c r="AN12" s="59">
        <f t="shared" si="10"/>
        <v>9</v>
      </c>
      <c r="AO12" s="59">
        <f t="shared" si="11"/>
        <v>9</v>
      </c>
      <c r="AP12" s="60">
        <f t="shared" si="12"/>
        <v>1206</v>
      </c>
      <c r="AQ12" s="64">
        <f t="shared" si="13"/>
        <v>24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21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1208</v>
      </c>
      <c r="AL13" s="59">
        <f t="shared" si="8"/>
        <v>3</v>
      </c>
      <c r="AM13" s="59">
        <f t="shared" si="9"/>
        <v>6</v>
      </c>
      <c r="AN13" s="59">
        <f t="shared" si="10"/>
        <v>7</v>
      </c>
      <c r="AO13" s="59">
        <f t="shared" si="11"/>
        <v>9</v>
      </c>
      <c r="AP13" s="60">
        <f t="shared" si="12"/>
        <v>1183</v>
      </c>
      <c r="AQ13" s="64">
        <f t="shared" si="13"/>
        <v>25</v>
      </c>
      <c r="AS13" s="54">
        <v>11</v>
      </c>
      <c r="AT13" s="55"/>
      <c r="AU13" s="57"/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30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1227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6</v>
      </c>
      <c r="AP14" s="60">
        <f t="shared" si="12"/>
        <v>1212</v>
      </c>
      <c r="AQ14" s="64">
        <f t="shared" si="13"/>
        <v>15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19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1204</v>
      </c>
      <c r="AL15" s="59">
        <f t="shared" si="8"/>
        <v>0</v>
      </c>
      <c r="AM15" s="59">
        <f t="shared" si="9"/>
        <v>0</v>
      </c>
      <c r="AN15" s="59">
        <f t="shared" si="10"/>
        <v>2</v>
      </c>
      <c r="AO15" s="59">
        <f t="shared" si="11"/>
        <v>12</v>
      </c>
      <c r="AP15" s="60">
        <f t="shared" si="12"/>
        <v>1190</v>
      </c>
      <c r="AQ15" s="64">
        <f t="shared" si="13"/>
        <v>14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1116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1116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1116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1116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1116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1116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1116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1116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1116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1116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1116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1116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1116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1116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323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21274</v>
      </c>
      <c r="AL28" s="65">
        <f t="shared" si="18"/>
        <v>21</v>
      </c>
      <c r="AM28" s="65">
        <f t="shared" si="18"/>
        <v>51</v>
      </c>
      <c r="AN28" s="65">
        <f t="shared" si="18"/>
        <v>76</v>
      </c>
      <c r="AO28" s="65">
        <f t="shared" si="18"/>
        <v>103</v>
      </c>
      <c r="AP28" s="65">
        <f t="shared" si="18"/>
        <v>21023</v>
      </c>
      <c r="AQ28" s="65">
        <f t="shared" si="18"/>
        <v>251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2021-10-26T09:20:17Z</cp:lastPrinted>
  <dcterms:created xsi:type="dcterms:W3CDTF">1998-11-12T06:25:58Z</dcterms:created>
  <dcterms:modified xsi:type="dcterms:W3CDTF">2021-10-26T09:25:41Z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